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Lista 1" sheetId="1" r:id="rId1"/>
    <sheet name="Resumen" sheetId="2" r:id="rId2"/>
  </sheets>
  <calcPr calcId="152511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" l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B7" i="1" l="1"/>
  <c r="B9" i="1" s="1"/>
  <c r="B10" i="1" s="1"/>
</calcChain>
</file>

<file path=xl/sharedStrings.xml><?xml version="1.0" encoding="utf-8"?>
<sst xmlns="http://schemas.openxmlformats.org/spreadsheetml/2006/main" count="1457" uniqueCount="506">
  <si>
    <t>EST_100CO # FOD_100CO</t>
  </si>
  <si>
    <t>Top</t>
  </si>
  <si>
    <t>8055209642928</t>
  </si>
  <si>
    <t>38</t>
  </si>
  <si>
    <t>CN</t>
  </si>
  <si>
    <t>Z99</t>
  </si>
  <si>
    <t>VENEZIA TOP POPELINE</t>
  </si>
  <si>
    <t>1G17EJ.Y6VW</t>
  </si>
  <si>
    <t>W2023121699</t>
  </si>
  <si>
    <t>EST_70AC_30SE</t>
  </si>
  <si>
    <t>8055209660144</t>
  </si>
  <si>
    <t>TN</t>
  </si>
  <si>
    <t>BUCCIANO BLUSA CREPE DE CHINE</t>
  </si>
  <si>
    <t>1G17BM.Y7W9</t>
  </si>
  <si>
    <t>EST_100PL # ES2_100PA # MA1_100PA # MA2_100CO # MA3_100PL</t>
  </si>
  <si>
    <t>8055209679252</t>
  </si>
  <si>
    <t>40</t>
  </si>
  <si>
    <t>IN</t>
  </si>
  <si>
    <t>ZUZ</t>
  </si>
  <si>
    <t>ARNICA TOP PATCH DI PIZZI</t>
  </si>
  <si>
    <t>1Q10CF.A04M</t>
  </si>
  <si>
    <t>8055209688629</t>
  </si>
  <si>
    <t>44</t>
  </si>
  <si>
    <t>EST_100VI # MAT_92PL_8PA</t>
  </si>
  <si>
    <t>8055209688773</t>
  </si>
  <si>
    <t>42</t>
  </si>
  <si>
    <t>IT</t>
  </si>
  <si>
    <t>ZZ2</t>
  </si>
  <si>
    <t>GIAGGIOLO 1 TOP TWILL ST. FIORI E CACHEMIRE</t>
  </si>
  <si>
    <t>1Q10CS.A01E</t>
  </si>
  <si>
    <t>W2023121706</t>
  </si>
  <si>
    <t>EST_100CO</t>
  </si>
  <si>
    <t>8055209600416</t>
  </si>
  <si>
    <t>M</t>
  </si>
  <si>
    <t>EZ1</t>
  </si>
  <si>
    <t>NOTA 1 BUSTINO PJ749 DENIM RIGATO</t>
  </si>
  <si>
    <t>1J10XD.Y83X</t>
  </si>
  <si>
    <t>W2023137865</t>
  </si>
  <si>
    <t>EST_100CO # MAT_100PL</t>
  </si>
  <si>
    <t>8055209628601</t>
  </si>
  <si>
    <t>46</t>
  </si>
  <si>
    <t>ZE6</t>
  </si>
  <si>
    <t>CHIETI CAMICIA POPELINE RIGATO</t>
  </si>
  <si>
    <t>1G17KB.Y7XN</t>
  </si>
  <si>
    <t>W2023048308</t>
  </si>
  <si>
    <t>8055209585799</t>
  </si>
  <si>
    <t>Z15</t>
  </si>
  <si>
    <t>BITONTO BLUSA CREPE DE CHINE</t>
  </si>
  <si>
    <t>1G17BL.Y7W9</t>
  </si>
  <si>
    <t>8055209608603</t>
  </si>
  <si>
    <t>E47</t>
  </si>
  <si>
    <t>8055209579354</t>
  </si>
  <si>
    <t>8055209656864</t>
  </si>
  <si>
    <t>Z04</t>
  </si>
  <si>
    <t>8055209649675</t>
  </si>
  <si>
    <t>8055209636521</t>
  </si>
  <si>
    <t>8055209636514</t>
  </si>
  <si>
    <t>N17</t>
  </si>
  <si>
    <t>EST_73AC_27SE</t>
  </si>
  <si>
    <t>8055209706958</t>
  </si>
  <si>
    <t>H20</t>
  </si>
  <si>
    <t>ORAZI 3 TOP RASO MISTO SETA</t>
  </si>
  <si>
    <t>1U127G.A0DF</t>
  </si>
  <si>
    <t>8055209579378</t>
  </si>
  <si>
    <t>EST_78CO_20PC_1EA_1PL # FOD_67AC_33PL</t>
  </si>
  <si>
    <t>Pantalone</t>
  </si>
  <si>
    <t>8055209591240</t>
  </si>
  <si>
    <t>GC1</t>
  </si>
  <si>
    <t>GAIO 4 PANTALONE VICHY STRETCH</t>
  </si>
  <si>
    <t>1G17PH.8406</t>
  </si>
  <si>
    <t>W2023121675</t>
  </si>
  <si>
    <t>8055209545298</t>
  </si>
  <si>
    <t>W2023121679</t>
  </si>
  <si>
    <t>ES1_75VI_14PL_7CO_4ME # FOD_100CO # SPL_100PU</t>
  </si>
  <si>
    <t>8055209659605</t>
  </si>
  <si>
    <t>36</t>
  </si>
  <si>
    <t>BIELLA PANTALONE SIMILPELLE WASHED</t>
  </si>
  <si>
    <t>1G16ZZ.Y6W7</t>
  </si>
  <si>
    <t>8055209582200</t>
  </si>
  <si>
    <t>8055209518100</t>
  </si>
  <si>
    <t>8055209582231</t>
  </si>
  <si>
    <t>8055209582262</t>
  </si>
  <si>
    <t>8055209582279</t>
  </si>
  <si>
    <t>EST_59LI_38VI_3EA # FOD_67AC_33PL</t>
  </si>
  <si>
    <t>8055209586789</t>
  </si>
  <si>
    <t>A69</t>
  </si>
  <si>
    <t>SULMONA SHORT TELA DI LINO/VISCOSA</t>
  </si>
  <si>
    <t>1G17CZ.7435</t>
  </si>
  <si>
    <t>EST_93PL_7EA # FOD_100PL</t>
  </si>
  <si>
    <t>8055209606395</t>
  </si>
  <si>
    <t>L39</t>
  </si>
  <si>
    <t>INTERMEZZO 3 PANTALONE CADY</t>
  </si>
  <si>
    <t>1U126F.8123</t>
  </si>
  <si>
    <t>8055209606449</t>
  </si>
  <si>
    <t>EST_98PL_2EA # FOD_67AC_33PL</t>
  </si>
  <si>
    <t>8055209574151</t>
  </si>
  <si>
    <t>BG</t>
  </si>
  <si>
    <t>Q04</t>
  </si>
  <si>
    <t>HULKA 3 PANTALONE CREPE STRETCH</t>
  </si>
  <si>
    <t>1G17NZ.7624</t>
  </si>
  <si>
    <t>W2023121704</t>
  </si>
  <si>
    <t>ES1_100LI # ES2_100VI</t>
  </si>
  <si>
    <t>8055209688353</t>
  </si>
  <si>
    <t>DZB</t>
  </si>
  <si>
    <t>MANDRAGOLA SHORTS LINO STAMPA MACULA FOTOGRAFICA</t>
  </si>
  <si>
    <t>1Q10BU.A01J</t>
  </si>
  <si>
    <t>8055209678163</t>
  </si>
  <si>
    <t>8055209688360</t>
  </si>
  <si>
    <t>ES1_65VI_30PA_5EA # MAT_100PA</t>
  </si>
  <si>
    <t>8055209617513</t>
  </si>
  <si>
    <t>ITTIRI GONNA PUNTO STOFFA SCUBA</t>
  </si>
  <si>
    <t>1G17K8.5872</t>
  </si>
  <si>
    <t>8055209617537</t>
  </si>
  <si>
    <t>EST_74VI_26LI # FOD_55AC_45PL</t>
  </si>
  <si>
    <t>8055209660229</t>
  </si>
  <si>
    <t>AL</t>
  </si>
  <si>
    <t>C03</t>
  </si>
  <si>
    <t>PISTICCI PANTALONE CREPE  FLUIDO</t>
  </si>
  <si>
    <t>1G17CU.Y7W3</t>
  </si>
  <si>
    <t>8055209586352</t>
  </si>
  <si>
    <t>8055209557857</t>
  </si>
  <si>
    <t>8055209609075</t>
  </si>
  <si>
    <t>EST_59LI_38VI_3EA</t>
  </si>
  <si>
    <t>8055209586635</t>
  </si>
  <si>
    <t>PLAZA 1 PANTALONE TELA DI LINO/VISCOSA</t>
  </si>
  <si>
    <t>1G17CY.7435</t>
  </si>
  <si>
    <t>8055209550636</t>
  </si>
  <si>
    <t>EST_55CO_35VI_10PL # FO4_97CO_3EA</t>
  </si>
  <si>
    <t>8055209714809</t>
  </si>
  <si>
    <t>NI1</t>
  </si>
  <si>
    <t>GLEN PANTALONE GESSATO FLUIDO</t>
  </si>
  <si>
    <t>1V10V9.A0DL</t>
  </si>
  <si>
    <t>8055209800502</t>
  </si>
  <si>
    <t>FRED PANTALONE POPELINE</t>
  </si>
  <si>
    <t>1V10ZC.Y4VY</t>
  </si>
  <si>
    <t>8055209603745</t>
  </si>
  <si>
    <t>H51</t>
  </si>
  <si>
    <t>W2023123327</t>
  </si>
  <si>
    <t>EST_57PL_40CO_3EA # FO4_100CO</t>
  </si>
  <si>
    <t>8055209548954</t>
  </si>
  <si>
    <t>MD</t>
  </si>
  <si>
    <t>EE3</t>
  </si>
  <si>
    <t>LOQUACE 2 SHORT JACQUARD MONOGRAM STRETCH</t>
  </si>
  <si>
    <t>1G175Y.Y7WN</t>
  </si>
  <si>
    <t>W2023123328</t>
  </si>
  <si>
    <t>EST_65VI_30PA_5EA # FOD_67AC_33PL</t>
  </si>
  <si>
    <t>8055209597778</t>
  </si>
  <si>
    <t>RO</t>
  </si>
  <si>
    <t>R60</t>
  </si>
  <si>
    <t>POTENZA 2 PANTALONE PUNTO STOFFA SCUBA</t>
  </si>
  <si>
    <t>1G17D1.5872</t>
  </si>
  <si>
    <t>8055209647176</t>
  </si>
  <si>
    <t>8055209800526</t>
  </si>
  <si>
    <t>8055209800540</t>
  </si>
  <si>
    <t>EST_91PA_5EA_4ME # FOD_95VI_5EA</t>
  </si>
  <si>
    <t>8055209786981</t>
  </si>
  <si>
    <t>ZI6</t>
  </si>
  <si>
    <t>KYLE SHORTS JERSEY EFFETTO STAMPA PAILLETTES</t>
  </si>
  <si>
    <t>1V1105.A00J</t>
  </si>
  <si>
    <t>W2023143676</t>
  </si>
  <si>
    <t>8055209586369</t>
  </si>
  <si>
    <t>V28</t>
  </si>
  <si>
    <t>W2023121650</t>
  </si>
  <si>
    <t>8055209586413</t>
  </si>
  <si>
    <t>E77</t>
  </si>
  <si>
    <t>8055209550605</t>
  </si>
  <si>
    <t>8055209550599</t>
  </si>
  <si>
    <t>8055209550582</t>
  </si>
  <si>
    <t>ES1_78PA_22EA # ES2_80PA_20EA # MAT_60PA_25EA_15PL</t>
  </si>
  <si>
    <t>8055209837768</t>
  </si>
  <si>
    <t>L</t>
  </si>
  <si>
    <t>H17</t>
  </si>
  <si>
    <t>TITAN SHORTS TECNO JERSEY + RETE TECNICA</t>
  </si>
  <si>
    <t>100287.A0JX</t>
  </si>
  <si>
    <t>8055209837782</t>
  </si>
  <si>
    <t>8055209837805</t>
  </si>
  <si>
    <t>S</t>
  </si>
  <si>
    <t>EST_100VI</t>
  </si>
  <si>
    <t>8055209564589</t>
  </si>
  <si>
    <t>MA</t>
  </si>
  <si>
    <t>ER4</t>
  </si>
  <si>
    <t>POVIGLIO PANTALONE TWILL ST. FOULARD LOGO</t>
  </si>
  <si>
    <t>1G17C5.Y7YB</t>
  </si>
  <si>
    <t>ES1_65VI_30PA_5EA # FOD_67AC_33PL # MAT_100PA</t>
  </si>
  <si>
    <t>8055209551343</t>
  </si>
  <si>
    <t>G57</t>
  </si>
  <si>
    <t>PREDAPPIO PANTALONE PUNTO STOFFA SCUBA</t>
  </si>
  <si>
    <t>1G17K6.5872</t>
  </si>
  <si>
    <t>W2023048292</t>
  </si>
  <si>
    <t>8055209591233</t>
  </si>
  <si>
    <t>W2023048288</t>
  </si>
  <si>
    <t>EST_89VI_8PA_3EA</t>
  </si>
  <si>
    <t>Maglia tricot</t>
  </si>
  <si>
    <t>8055209782709</t>
  </si>
  <si>
    <t>Z06</t>
  </si>
  <si>
    <t>ZACARIAS MAGLIA COSTINA TRICOT STRETCH</t>
  </si>
  <si>
    <t>1V10YG.A0E3</t>
  </si>
  <si>
    <t>EST_100WO # MA1_100VT # MA2_100ZG</t>
  </si>
  <si>
    <t>8055209588264</t>
  </si>
  <si>
    <t>BRUNETE MAGLIA PUNTO FANTASIA/RICAMO</t>
  </si>
  <si>
    <t>1G17GQ.Y7ZL</t>
  </si>
  <si>
    <t>8055209591721</t>
  </si>
  <si>
    <t>XS</t>
  </si>
  <si>
    <t>C22</t>
  </si>
  <si>
    <t>CONSUEGRA 1 MAGLIA COTTON</t>
  </si>
  <si>
    <t>1G17SP.Y88F</t>
  </si>
  <si>
    <t>8055209572713</t>
  </si>
  <si>
    <t>CF2</t>
  </si>
  <si>
    <t>CALASPARRA MAGLIA COTONE BICOLOUR</t>
  </si>
  <si>
    <t>1G17HP.Y865</t>
  </si>
  <si>
    <t>W2023143699</t>
  </si>
  <si>
    <t>8055209572720</t>
  </si>
  <si>
    <t>8055209530775</t>
  </si>
  <si>
    <t>EST_63VI_37PA # MAT_100PL</t>
  </si>
  <si>
    <t>8055209567078</t>
  </si>
  <si>
    <t>CEB</t>
  </si>
  <si>
    <t>ZARAGOZA MAGLIA MARINIER IN VISCOSA</t>
  </si>
  <si>
    <t>1G16YE.Y7UP</t>
  </si>
  <si>
    <t>W2023137896</t>
  </si>
  <si>
    <t>8055209567085</t>
  </si>
  <si>
    <t>Jersey</t>
  </si>
  <si>
    <t>8055209578944</t>
  </si>
  <si>
    <t>TREZZO TOP RASATO FLUIDO WASHED</t>
  </si>
  <si>
    <t>1G176G.1834</t>
  </si>
  <si>
    <t>W2023137845</t>
  </si>
  <si>
    <t>8055209578951</t>
  </si>
  <si>
    <t>8055209510982</t>
  </si>
  <si>
    <t>8055209657465</t>
  </si>
  <si>
    <t>XL</t>
  </si>
  <si>
    <t>EST_50CO_50PC # MAT_50CO_50PC</t>
  </si>
  <si>
    <t>Gonna</t>
  </si>
  <si>
    <t>8055209616592</t>
  </si>
  <si>
    <t>GC2</t>
  </si>
  <si>
    <t>ALMONTE GONNA RECYCLED STUOIA ETNO</t>
  </si>
  <si>
    <t>1G17ES.Y83P</t>
  </si>
  <si>
    <t>EST_100CO # FO4_100PL # IMB_100PL</t>
  </si>
  <si>
    <t>8055209539181</t>
  </si>
  <si>
    <t>G14</t>
  </si>
  <si>
    <t>CINICA GONNA PJ712 DENIM TRAPUNTATO LOGO</t>
  </si>
  <si>
    <t>1J10W9.Y884</t>
  </si>
  <si>
    <t>8055209634503</t>
  </si>
  <si>
    <t>8055209645578</t>
  </si>
  <si>
    <t>H27</t>
  </si>
  <si>
    <t>IVRA GONNA TELA DI LINO/VISCOSA</t>
  </si>
  <si>
    <t>1G17CT.7435</t>
  </si>
  <si>
    <t>ES1_100VI # ES2_97PA_3EA # FO4_100PL</t>
  </si>
  <si>
    <t>Giubbino</t>
  </si>
  <si>
    <t>8055209584365</t>
  </si>
  <si>
    <t>BITETTO BOMBER TWILL ST. FOULARD LOGO</t>
  </si>
  <si>
    <t>1G177Q.Y7YB</t>
  </si>
  <si>
    <t>8055209623545</t>
  </si>
  <si>
    <t>46N</t>
  </si>
  <si>
    <t>EST_100PL # FOD_100PL # MA1_97PL_3EA # MA2_100PP # MA3_100PP # MA4_100VT # PA2_100PP</t>
  </si>
  <si>
    <t>8055209573512</t>
  </si>
  <si>
    <t>ZDI</t>
  </si>
  <si>
    <t>QUERCETO BOMBER TULLE RICAMO PAILLETTES</t>
  </si>
  <si>
    <t>1G17L1.Y7W7</t>
  </si>
  <si>
    <t>8055209565197</t>
  </si>
  <si>
    <t>8055209527249</t>
  </si>
  <si>
    <t>8055209579798</t>
  </si>
  <si>
    <t>8055209579804</t>
  </si>
  <si>
    <t>ES1_100CO # ES2_100PL # MA1_100CO # MA2_100PL</t>
  </si>
  <si>
    <t>8055209590502</t>
  </si>
  <si>
    <t>U33</t>
  </si>
  <si>
    <t>QUERCETO 1 BOMBER RETE RICAMO INTAGLIATO</t>
  </si>
  <si>
    <t>1G17N7.Y7UZ</t>
  </si>
  <si>
    <t>EST_100CO # FO4_100CO</t>
  </si>
  <si>
    <t>8055209620568</t>
  </si>
  <si>
    <t>MU</t>
  </si>
  <si>
    <t>F14</t>
  </si>
  <si>
    <t>VANITOSA 1 GIUBBINO PJ756 DENIM EASY WASH</t>
  </si>
  <si>
    <t>1J10XK.Y83Q</t>
  </si>
  <si>
    <t>W2023143684</t>
  </si>
  <si>
    <t>ES1_65VI_30PA_5EA # FOD_67AC_33PL</t>
  </si>
  <si>
    <t>Giacca</t>
  </si>
  <si>
    <t>8055209589803</t>
  </si>
  <si>
    <t>SIGNUM 14 GIACCA PUNTO STOFFA SCUBA</t>
  </si>
  <si>
    <t>1G17L4.5872</t>
  </si>
  <si>
    <t>8055209574663</t>
  </si>
  <si>
    <t>SIGMATICO 1 GIACCA TELA DI LINO/VISCOSA</t>
  </si>
  <si>
    <t>1G17TF.7435</t>
  </si>
  <si>
    <t>EST_67VI_28PA_5EA # FOD_100PL</t>
  </si>
  <si>
    <t>8055209712393</t>
  </si>
  <si>
    <t>Y93</t>
  </si>
  <si>
    <t>LUCCIO 3 GIACCA PUNTO STOFFA</t>
  </si>
  <si>
    <t>1U1288.1739</t>
  </si>
  <si>
    <t>8055209712409</t>
  </si>
  <si>
    <t>8055209606319</t>
  </si>
  <si>
    <t>R03</t>
  </si>
  <si>
    <t>ABBONARE 1 GIACCA CADY</t>
  </si>
  <si>
    <t>1U126E.8123</t>
  </si>
  <si>
    <t>8055209606173</t>
  </si>
  <si>
    <t>T46</t>
  </si>
  <si>
    <t>8055209589773</t>
  </si>
  <si>
    <t>C81</t>
  </si>
  <si>
    <t>8055209559257</t>
  </si>
  <si>
    <t>8055209589780</t>
  </si>
  <si>
    <t>EST_60CO_26PL_10PC_4WO # FOD_100PL</t>
  </si>
  <si>
    <t>8055209679757</t>
  </si>
  <si>
    <t>ALFIE GIACCA TWEED + PIATTINA LUCIDA</t>
  </si>
  <si>
    <t>1V10TR.A04U</t>
  </si>
  <si>
    <t>8055209554764</t>
  </si>
  <si>
    <t>ISPIRATA GIACCA PJ711 DENIM TRAPUNTATO LOGO</t>
  </si>
  <si>
    <t>1J10W8.Y884</t>
  </si>
  <si>
    <t>8055209765078</t>
  </si>
  <si>
    <t>ERICE 2 div GIACCA PUNTO STOFFA SCUBA</t>
  </si>
  <si>
    <t>000003.5872</t>
  </si>
  <si>
    <t>EST_80VI_17PA_3EA # FOD_62AC_38PL</t>
  </si>
  <si>
    <t>8055209548084</t>
  </si>
  <si>
    <t>ASSAGO GIACCA PUNTO ROMA RIGATO</t>
  </si>
  <si>
    <t>1G1710.8670</t>
  </si>
  <si>
    <t>8055209548077</t>
  </si>
  <si>
    <t>8055209559288</t>
  </si>
  <si>
    <t>ES1_78CO_20PC_1EA_1PL # ES2_50VI_50WO # FOD_100CO # FO2_67AC_33PL</t>
  </si>
  <si>
    <t>8055209607132</t>
  </si>
  <si>
    <t>MADERNA 1 GIACCA VICHY STRETCH</t>
  </si>
  <si>
    <t>1G171M.8406</t>
  </si>
  <si>
    <t>8055209580442</t>
  </si>
  <si>
    <t>ES1_80WO_20PL</t>
  </si>
  <si>
    <t>Cappotto / Kaban / Trench</t>
  </si>
  <si>
    <t>8055209582637</t>
  </si>
  <si>
    <t>Q49</t>
  </si>
  <si>
    <t>CAGLIARI CAPPOTTO PANNO DOUBLE</t>
  </si>
  <si>
    <t>1G171N.Y7YC</t>
  </si>
  <si>
    <t>Camicia</t>
  </si>
  <si>
    <t>8055209691360</t>
  </si>
  <si>
    <t>H43</t>
  </si>
  <si>
    <t>ALOE 2 CAMICIA VOILE DI COTONE</t>
  </si>
  <si>
    <t>1Q10CV.A01D</t>
  </si>
  <si>
    <t>ES1_100CO # ES2_100CO # FO4_55CO_45VI</t>
  </si>
  <si>
    <t>Abito</t>
  </si>
  <si>
    <t>8055209507234</t>
  </si>
  <si>
    <t>APRILIA ABITO SANGALLO PATCH</t>
  </si>
  <si>
    <t>1G1773.Y7RQ</t>
  </si>
  <si>
    <t>W2023121670</t>
  </si>
  <si>
    <t>8055209584099</t>
  </si>
  <si>
    <t>ES1_100VI # ES2_97PA_3EA</t>
  </si>
  <si>
    <t>8055209624641</t>
  </si>
  <si>
    <t>DICOMANO ABITO TWILL ST. FOULARD LOGO</t>
  </si>
  <si>
    <t>1G17C2.Y7YB</t>
  </si>
  <si>
    <t>8055209586154</t>
  </si>
  <si>
    <t>EST_100PL</t>
  </si>
  <si>
    <t>8055209591110</t>
  </si>
  <si>
    <t>A73</t>
  </si>
  <si>
    <t>SPENTO 1 TUTA RASO ULTRALIGHT</t>
  </si>
  <si>
    <t>1G17PD.Y7UW</t>
  </si>
  <si>
    <t>8055209526969</t>
  </si>
  <si>
    <t>ES1_75PA_25ME # ES2_100VI # FOD_100VI # MAT_72PL_15PA_13EA # PA2_100PL</t>
  </si>
  <si>
    <t>8055209640986</t>
  </si>
  <si>
    <t>D46</t>
  </si>
  <si>
    <t>AVIGLIANO ABITO TULLE LUREX RICAMO PAILLETTES</t>
  </si>
  <si>
    <t>1G176F.Y7X3</t>
  </si>
  <si>
    <t>8055209512399</t>
  </si>
  <si>
    <t>EST_71CO_29PA # FO4_55CO_45VI</t>
  </si>
  <si>
    <t>8055209607583</t>
  </si>
  <si>
    <t>ANGUILLARA ABITO TULLE RICAMATO</t>
  </si>
  <si>
    <t>1G1767.Y7RX</t>
  </si>
  <si>
    <t>EST_97VI_3EA</t>
  </si>
  <si>
    <t>8055209811294</t>
  </si>
  <si>
    <t>ACINO ABITO TELA ST. MACULA FOTOGRAFICA</t>
  </si>
  <si>
    <t>1N13KD.A040</t>
  </si>
  <si>
    <t>8055209574182</t>
  </si>
  <si>
    <t>HE9</t>
  </si>
  <si>
    <t>BALTO 1 ABITO MUSSOLA ST. MACROFOULARD</t>
  </si>
  <si>
    <t>1G17P0.Y7YF</t>
  </si>
  <si>
    <t>ES1_100CO # MAT_60VI_40CO</t>
  </si>
  <si>
    <t>8055209564305</t>
  </si>
  <si>
    <t>P47</t>
  </si>
  <si>
    <t>AGIRA ABITO STUOIA MALTINTA</t>
  </si>
  <si>
    <t>1G179V.8716</t>
  </si>
  <si>
    <t>W2023123373</t>
  </si>
  <si>
    <t>8055209606937</t>
  </si>
  <si>
    <t>AFRAGOLA ABITO RASO ULTRALIGHT</t>
  </si>
  <si>
    <t>1G170D.Y7UW</t>
  </si>
  <si>
    <t>8055209638181</t>
  </si>
  <si>
    <t>DESENZANO ABITO TELA DI LINO/VISCOSA</t>
  </si>
  <si>
    <t>1G17CE.7435</t>
  </si>
  <si>
    <t>8055209557758</t>
  </si>
  <si>
    <t>ARIANO ABITO TELA DI LINO/VISCOSA</t>
  </si>
  <si>
    <t>1G17C8.7435</t>
  </si>
  <si>
    <t>8055209530461</t>
  </si>
  <si>
    <t>P32</t>
  </si>
  <si>
    <t>8055209616202</t>
  </si>
  <si>
    <t>EST_100VI # CIN_100PL</t>
  </si>
  <si>
    <t>8055209645301</t>
  </si>
  <si>
    <t>LANGHIRANO ABITO RASATO FLUIDO WASHED</t>
  </si>
  <si>
    <t>1G176K.1834</t>
  </si>
  <si>
    <t>8055209556874</t>
  </si>
  <si>
    <t>8055209645295</t>
  </si>
  <si>
    <t>ES1_82VI_18PL # ES2_100PL</t>
  </si>
  <si>
    <t>8055209602960</t>
  </si>
  <si>
    <t>D17</t>
  </si>
  <si>
    <t>MELILLA ABITO COTONE JACQUARD+CHIFFON</t>
  </si>
  <si>
    <t>1G1749.Y7Z8</t>
  </si>
  <si>
    <t>8055209659384</t>
  </si>
  <si>
    <t>W2023048317</t>
  </si>
  <si>
    <t>8055209640993</t>
  </si>
  <si>
    <t>EST_100VI # FO4_100VI</t>
  </si>
  <si>
    <t>8055209569928</t>
  </si>
  <si>
    <t>ALLANDE ABITO FETTUCCE MAGLIA UNITA</t>
  </si>
  <si>
    <t>1G178H.Y83N</t>
  </si>
  <si>
    <t>EST_100CO # MA1_100VT # MA2_100MT</t>
  </si>
  <si>
    <t>8055209800717</t>
  </si>
  <si>
    <t>A97</t>
  </si>
  <si>
    <t>GENE ABITO POPELINE</t>
  </si>
  <si>
    <t>1V10ZG.Y4VY</t>
  </si>
  <si>
    <t>EST_92PL_8EA # FOD_100PL # CIN_100PL # PA2_100PL</t>
  </si>
  <si>
    <t>8055209527010</t>
  </si>
  <si>
    <t>HL9</t>
  </si>
  <si>
    <t>GERMAIN  ABITO FULL PAILLETTES LOGO</t>
  </si>
  <si>
    <t>1G17GM.Y7DW</t>
  </si>
  <si>
    <t>ES1_96VI_4EA # ES2_92PA_8EA # MAT_100ZN</t>
  </si>
  <si>
    <t>8055209647244</t>
  </si>
  <si>
    <t>U12</t>
  </si>
  <si>
    <t>LAVELLO ABITO JERSEY CREPE</t>
  </si>
  <si>
    <t>1G17DV.Y7SC</t>
  </si>
  <si>
    <t>8055209552609</t>
  </si>
  <si>
    <t>SZ1</t>
  </si>
  <si>
    <t>MONCALIERI ABITO MUSSOLA</t>
  </si>
  <si>
    <t>1G17RR.8820</t>
  </si>
  <si>
    <t>8055209540507</t>
  </si>
  <si>
    <t>8055209565098</t>
  </si>
  <si>
    <t>SESTOLA ABITO POPELINE SANGALLO LOGO</t>
  </si>
  <si>
    <t>1G17JE.Y7V1</t>
  </si>
  <si>
    <t>8055209541214</t>
  </si>
  <si>
    <t>8055209569041</t>
  </si>
  <si>
    <t>ES1_97CO_3EA # ES2_97CO_3EA</t>
  </si>
  <si>
    <t>8055209521957</t>
  </si>
  <si>
    <t>FRASASSI ABITO GABARDINA SANGALLO T/CAPO</t>
  </si>
  <si>
    <t>1G17GD.Y7SF</t>
  </si>
  <si>
    <t>ES1_100CO # ES2_100CO # MAT_100RM # MA1_100ZE # MA2_100VT</t>
  </si>
  <si>
    <t>8055209511026</t>
  </si>
  <si>
    <t>LORETO ABITO FELPA ORGANICA</t>
  </si>
  <si>
    <t>1G17DM.Y7V9</t>
  </si>
  <si>
    <t>EST_100CO # FOD_65PL_35CO # MA1_100PL # MA2_100VT # MA3_100PL # MA4_100PE # MA5_100CER</t>
  </si>
  <si>
    <t>5 Tasche Denim</t>
  </si>
  <si>
    <t>8055209647947</t>
  </si>
  <si>
    <t>27</t>
  </si>
  <si>
    <t>FLAVIA 2 FLARE PJ628 DENIM BLACK</t>
  </si>
  <si>
    <t>1G17TQ.Y82S</t>
  </si>
  <si>
    <t>W2023137886</t>
  </si>
  <si>
    <t>8055209647954</t>
  </si>
  <si>
    <t>28</t>
  </si>
  <si>
    <t>8055209647961</t>
  </si>
  <si>
    <t>29</t>
  </si>
  <si>
    <t>EST_100CO # FO4_65PL_35CO</t>
  </si>
  <si>
    <t>8055209599987</t>
  </si>
  <si>
    <t>26</t>
  </si>
  <si>
    <t>GAIA 13 GILRFRIEND PJ687 DENIM FISSO</t>
  </si>
  <si>
    <t>1J10VK.Y84F</t>
  </si>
  <si>
    <t>EST_100CO # FOD_65PL_35CO</t>
  </si>
  <si>
    <t>8055209594548</t>
  </si>
  <si>
    <t>25</t>
  </si>
  <si>
    <t>GRAZIOSA 1 SUPER FLARE PJ755 DENIM COMFORT</t>
  </si>
  <si>
    <t>1J10XJ.Y7JB</t>
  </si>
  <si>
    <t>8055209525580</t>
  </si>
  <si>
    <t>W2023143682</t>
  </si>
  <si>
    <t>8055209599994</t>
  </si>
  <si>
    <t>8055209600010</t>
  </si>
  <si>
    <t>30</t>
  </si>
  <si>
    <t>8055209580565</t>
  </si>
  <si>
    <t>8055209694378</t>
  </si>
  <si>
    <t>32</t>
  </si>
  <si>
    <t>F16</t>
  </si>
  <si>
    <t>ARIAN SLIM MOM DENIM CLAIM SPRAY</t>
  </si>
  <si>
    <t>1V10VH.A08E</t>
  </si>
  <si>
    <t>8055209566521</t>
  </si>
  <si>
    <t>8055209600003</t>
  </si>
  <si>
    <t>EST_99CO_1EA # FO4_100CO</t>
  </si>
  <si>
    <t>5 Tasche Color</t>
  </si>
  <si>
    <t>8055209593763</t>
  </si>
  <si>
    <t>24</t>
  </si>
  <si>
    <t>L29</t>
  </si>
  <si>
    <t>FLORA 24 FLARE PJ690 BULL</t>
  </si>
  <si>
    <t>1J10VN.Y64A</t>
  </si>
  <si>
    <t>8055209576803</t>
  </si>
  <si>
    <t>8055209524231</t>
  </si>
  <si>
    <t>8055209545403</t>
  </si>
  <si>
    <t>8055209576810</t>
  </si>
  <si>
    <t>8055209593800</t>
  </si>
  <si>
    <t>8055209593817</t>
  </si>
  <si>
    <t>31</t>
  </si>
  <si>
    <t>8055209634220</t>
  </si>
  <si>
    <t>LISTA</t>
  </si>
  <si>
    <t>Composizione</t>
  </si>
  <si>
    <t>Descr Merceologica</t>
  </si>
  <si>
    <t>EAN Barcode</t>
  </si>
  <si>
    <t>Qtà</t>
  </si>
  <si>
    <t>Taglia</t>
  </si>
  <si>
    <t>Made In</t>
  </si>
  <si>
    <t>Colore</t>
  </si>
  <si>
    <t>Descrizione Modello - Parte</t>
  </si>
  <si>
    <t>Articolo</t>
  </si>
  <si>
    <t>Rif. Collo WF</t>
  </si>
  <si>
    <t xml:space="preserve">Prezzo Retail </t>
  </si>
  <si>
    <t xml:space="preserve">Tot. Retail </t>
  </si>
  <si>
    <t>PROPOSTA 1 PINKO PRODUZIONE 2022</t>
  </si>
  <si>
    <t xml:space="preserve">totale pezzi / total pieces </t>
  </si>
  <si>
    <t>totale valore / total value RRP</t>
  </si>
  <si>
    <t xml:space="preserve">valore acquisto / buying amount </t>
  </si>
  <si>
    <t xml:space="preserve">prezzo al pezzo / price per price </t>
  </si>
  <si>
    <t xml:space="preserve">sconto / discount </t>
  </si>
  <si>
    <t>Etichette di riga</t>
  </si>
  <si>
    <t>Totale complessivo</t>
  </si>
  <si>
    <t>Somma di Qtà</t>
  </si>
  <si>
    <t>Somma di VALORE RETAI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</si>
</sst>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€&quot;\ * #,##0.00_-;\-&quot;€&quot;\ * #,##0.00_-;_-&quot;€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0" fontId="0" fillId="0" borderId="0" xfId="0" applyAlignment="1">
      <alignment horizontal="left"/>
    </xf>
    <xf numFmtId="0" fontId="2" fillId="0" borderId="1" xfId="0" applyFont="1" applyBorder="1"/>
    <xf numFmtId="164" fontId="0" fillId="0" borderId="0" xfId="1" applyFont="1"/>
    <xf numFmtId="0" fontId="0" fillId="0" borderId="0" xfId="0" applyAlignment="1">
      <alignment horizontal="center"/>
    </xf>
    <xf numFmtId="0" fontId="0" fillId="0" borderId="1" xfId="0" applyBorder="1"/>
    <xf numFmtId="164" fontId="1" fillId="0" borderId="1" xfId="1" applyFont="1" applyBorder="1"/>
    <xf numFmtId="9" fontId="0" fillId="0" borderId="1" xfId="0" applyNumberFormat="1" applyBorder="1"/>
    <xf numFmtId="164" fontId="0" fillId="0" borderId="1" xfId="0" applyNumberFormat="1" applyBorder="1"/>
    <xf numFmtId="0" fontId="0" fillId="0" borderId="0" xfId="0" pivotButton="1"/>
    <xf numFmtId="164" fontId="0" fillId="0" borderId="0" xfId="0" applyNumberFormat="1"/>
    <xf numFmtId="0" fontId="0" fillId="0" borderId="0" xfId="0" applyAlignment="1">
      <alignment horizontal="center"/>
    </xf>
  </cellXfs>
  <cellStyles count="2">
    <cellStyle name="Currency" xfId="1" builtinId="4"/>
    <cellStyle name="Normal" xfId="0" builtinId="0"/>
  </cellStyles>
  <dxfs count="4">
    <dxf>
      <numFmt numFmtId="164" formatCode="_-&quot;€&quot;\ * #,##0.00_-;\-&quot;€&quot;\ * #,##0.00_-;_-&quot;€&quot;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&quot;€&quot;\ * #,##0.00_-;\-&quot;€&quot;\ * #,##0.00_-;_-&quot;€&quot;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&quot;€&quot;\ * #,##0.00_-;\-&quot;€&quot;\ * #,##0.00_-;_-&quot;€&quot;\ * &quot;-&quot;??_-;_-@_-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orena" refreshedDate="45042.574683449071" createdVersion="8" refreshedVersion="8" minRefreshableVersion="3" recordCount="158">
  <cacheSource type="worksheet">
    <worksheetSource name="Tabella3"/>
  </cacheSource>
  <cacheFields count="18">
    <cacheField name="Descrizione Modello - Parte" numFmtId="0">
      <sharedItems count="75">
        <s v="FLORA 24 FLARE PJ690 BULL"/>
        <s v="GAIA 13 GILRFRIEND PJ687 DENIM FISSO"/>
        <s v="GRAZIOSA 1 SUPER FLARE PJ755 DENIM COMFORT"/>
        <s v="ARIAN SLIM MOM DENIM CLAIM SPRAY"/>
        <s v="FLAVIA 2 FLARE PJ628 DENIM BLACK"/>
        <s v="LORETO ABITO FELPA ORGANICA"/>
        <s v="FRASASSI ABITO GABARDINA SANGALLO T/CAPO"/>
        <s v="MELILLA ABITO COTONE JACQUARD+CHIFFON"/>
        <s v="SESTOLA ABITO POPELINE SANGALLO LOGO"/>
        <s v="MONCALIERI ABITO MUSSOLA"/>
        <s v="LAVELLO ABITO JERSEY CREPE"/>
        <s v="GERMAIN  ABITO FULL PAILLETTES LOGO"/>
        <s v="GENE ABITO POPELINE"/>
        <s v="ALLANDE ABITO FETTUCCE MAGLIA UNITA"/>
        <s v="AVIGLIANO ABITO TULLE LUREX RICAMO PAILLETTES"/>
        <s v="LANGHIRANO ABITO RASATO FLUIDO WASHED"/>
        <s v="ARIANO ABITO TELA DI LINO/VISCOSA"/>
        <s v="DESENZANO ABITO TELA DI LINO/VISCOSA"/>
        <s v="AFRAGOLA ABITO RASO ULTRALIGHT"/>
        <s v="AGIRA ABITO STUOIA MALTINTA"/>
        <s v="BALTO 1 ABITO MUSSOLA ST. MACROFOULARD"/>
        <s v="ACINO ABITO TELA ST. MACULA FOTOGRAFICA"/>
        <s v="ANGUILLARA ABITO TULLE RICAMATO"/>
        <s v="SPENTO 1 TUTA RASO ULTRALIGHT"/>
        <s v="DICOMANO ABITO TWILL ST. FOULARD LOGO"/>
        <s v="APRILIA ABITO SANGALLO PATCH"/>
        <s v="ALOE 2 CAMICIA VOILE DI COTONE"/>
        <s v="CAGLIARI CAPPOTTO PANNO DOUBLE"/>
        <s v="ISPIRATA GIACCA PJ711 DENIM TRAPUNTATO LOGO"/>
        <s v="MADERNA 1 GIACCA VICHY STRETCH"/>
        <s v="SIGNUM 14 GIACCA PUNTO STOFFA SCUBA"/>
        <s v="ASSAGO GIACCA PUNTO ROMA RIGATO"/>
        <s v="ERICE 2 div GIACCA PUNTO STOFFA SCUBA"/>
        <s v="ALFIE GIACCA TWEED + PIATTINA LUCIDA"/>
        <s v="ABBONARE 1 GIACCA CADY"/>
        <s v="LUCCIO 3 GIACCA PUNTO STOFFA"/>
        <s v="SIGMATICO 1 GIACCA TELA DI LINO/VISCOSA"/>
        <s v="VANITOSA 1 GIUBBINO PJ756 DENIM EASY WASH"/>
        <s v="QUERCETO 1 BOMBER RETE RICAMO INTAGLIATO"/>
        <s v="QUERCETO BOMBER TULLE RICAMO PAILLETTES"/>
        <s v="BITETTO BOMBER TWILL ST. FOULARD LOGO"/>
        <s v="IVRA GONNA TELA DI LINO/VISCOSA"/>
        <s v="CINICA GONNA PJ712 DENIM TRAPUNTATO LOGO"/>
        <s v="ALMONTE GONNA RECYCLED STUOIA ETNO"/>
        <s v="TREZZO TOP RASATO FLUIDO WASHED"/>
        <s v="ZARAGOZA MAGLIA MARINIER IN VISCOSA"/>
        <s v="CALASPARRA MAGLIA COTONE BICOLOUR"/>
        <s v="CONSUEGRA 1 MAGLIA COTTON"/>
        <s v="BRUNETE MAGLIA PUNTO FANTASIA/RICAMO"/>
        <s v="ZACARIAS MAGLIA COSTINA TRICOT STRETCH"/>
        <s v="GAIO 4 PANTALONE VICHY STRETCH"/>
        <s v="PREDAPPIO PANTALONE PUNTO STOFFA SCUBA"/>
        <s v="POVIGLIO PANTALONE TWILL ST. FOULARD LOGO"/>
        <s v="TITAN SHORTS TECNO JERSEY + RETE TECNICA"/>
        <s v="PISTICCI PANTALONE CREPE  FLUIDO"/>
        <s v="KYLE SHORTS JERSEY EFFETTO STAMPA PAILLETTES"/>
        <s v="FRED PANTALONE POPELINE"/>
        <s v="POTENZA 2 PANTALONE PUNTO STOFFA SCUBA"/>
        <s v="LOQUACE 2 SHORT JACQUARD MONOGRAM STRETCH"/>
        <s v="SULMONA SHORT TELA DI LINO/VISCOSA"/>
        <s v="GLEN PANTALONE GESSATO FLUIDO"/>
        <s v="PLAZA 1 PANTALONE TELA DI LINO/VISCOSA"/>
        <s v="ITTIRI GONNA PUNTO STOFFA SCUBA"/>
        <s v="MANDRAGOLA SHORTS LINO STAMPA MACULA FOTOGRAFICA"/>
        <s v="HULKA 3 PANTALONE CREPE STRETCH"/>
        <s v="INTERMEZZO 3 PANTALONE CADY"/>
        <s v="BIELLA PANTALONE SIMILPELLE WASHED"/>
        <s v="VENEZIA TOP POPELINE"/>
        <s v="ORAZI 3 TOP RASO MISTO SETA"/>
        <s v="BITONTO BLUSA CREPE DE CHINE"/>
        <s v="CHIETI CAMICIA POPELINE RIGATO"/>
        <s v="NOTA 1 BUSTINO PJ749 DENIM RIGATO"/>
        <s v="GIAGGIOLO 1 TOP TWILL ST. FIORI E CACHEMIRE"/>
        <s v="ARNICA TOP PATCH DI PIZZI"/>
        <s v="BUCCIANO BLUSA CREPE DE CHINE"/>
      </sharedItems>
    </cacheField>
    <cacheField name="Articolo" numFmtId="0">
      <sharedItems count="75">
        <s v="1J10VN.Y64A"/>
        <s v="1J10VK.Y84F"/>
        <s v="1J10XJ.Y7JB"/>
        <s v="1V10VH.A08E"/>
        <s v="1G17TQ.Y82S"/>
        <s v="1G17DM.Y7V9"/>
        <s v="1G17GD.Y7SF"/>
        <s v="1G1749.Y7Z8"/>
        <s v="1G17JE.Y7V1"/>
        <s v="1G17RR.8820"/>
        <s v="1G17DV.Y7SC"/>
        <s v="1G17GM.Y7DW"/>
        <s v="1V10ZG.Y4VY"/>
        <s v="1G178H.Y83N"/>
        <s v="1G176F.Y7X3"/>
        <s v="1G176K.1834"/>
        <s v="1G17C8.7435"/>
        <s v="1G17CE.7435"/>
        <s v="1G170D.Y7UW"/>
        <s v="1G179V.8716"/>
        <s v="1G17P0.Y7YF"/>
        <s v="1N13KD.A040"/>
        <s v="1G1767.Y7RX"/>
        <s v="1G17PD.Y7UW"/>
        <s v="1G17C2.Y7YB"/>
        <s v="1G1773.Y7RQ"/>
        <s v="1Q10CV.A01D"/>
        <s v="1G171N.Y7YC"/>
        <s v="1J10W8.Y884"/>
        <s v="1G171M.8406"/>
        <s v="1G17L4.5872"/>
        <s v="1G1710.8670"/>
        <s v="000003.5872"/>
        <s v="1V10TR.A04U"/>
        <s v="1U126E.8123"/>
        <s v="1U1288.1739"/>
        <s v="1G17TF.7435"/>
        <s v="1J10XK.Y83Q"/>
        <s v="1G17N7.Y7UZ"/>
        <s v="1G17L1.Y7W7"/>
        <s v="1G177Q.Y7YB"/>
        <s v="1G17CT.7435"/>
        <s v="1J10W9.Y884"/>
        <s v="1G17ES.Y83P"/>
        <s v="1G176G.1834"/>
        <s v="1G16YE.Y7UP"/>
        <s v="1G17HP.Y865"/>
        <s v="1G17SP.Y88F"/>
        <s v="1G17GQ.Y7ZL"/>
        <s v="1V10YG.A0E3"/>
        <s v="1G17PH.8406"/>
        <s v="1G17K6.5872"/>
        <s v="1G17C5.Y7YB"/>
        <s v="100287.A0JX"/>
        <s v="1G17CU.Y7W3"/>
        <s v="1V1105.A00J"/>
        <s v="1V10ZC.Y4VY"/>
        <s v="1G17D1.5872"/>
        <s v="1G175Y.Y7WN"/>
        <s v="1G17CZ.7435"/>
        <s v="1V10V9.A0DL"/>
        <s v="1G17CY.7435"/>
        <s v="1G17K8.5872"/>
        <s v="1Q10BU.A01J"/>
        <s v="1G17NZ.7624"/>
        <s v="1U126F.8123"/>
        <s v="1G16ZZ.Y6W7"/>
        <s v="1G17EJ.Y6VW"/>
        <s v="1U127G.A0DF"/>
        <s v="1G17BL.Y7W9"/>
        <s v="1G17KB.Y7XN"/>
        <s v="1J10XD.Y83X"/>
        <s v="1Q10CS.A01E"/>
        <s v="1Q10CF.A04M"/>
        <s v="1G17BM.Y7W9"/>
      </sharedItems>
    </cacheField>
    <cacheField name="Colore" numFmtId="0">
      <sharedItems/>
    </cacheField>
    <cacheField name="Made In" numFmtId="0">
      <sharedItems/>
    </cacheField>
    <cacheField name="Taglia" numFmtId="0">
      <sharedItems/>
    </cacheField>
    <cacheField name="EAN Barcode" numFmtId="0">
      <sharedItems/>
    </cacheField>
    <cacheField name="Qtà" numFmtId="0">
      <sharedItems containsSemiMixedTypes="0" containsString="0" containsNumber="1" containsInteger="1" minValue="1" maxValue="35"/>
    </cacheField>
    <cacheField name="AnnoSt Anag." numFmtId="0">
      <sharedItems containsSemiMixedTypes="0" containsString="0" containsNumber="1" containsInteger="1" minValue="20221" maxValue="20221"/>
    </cacheField>
    <cacheField name="Tipol. Pian. Anag." numFmtId="0">
      <sharedItems/>
    </cacheField>
    <cacheField name="Merceologica" numFmtId="0">
      <sharedItems/>
    </cacheField>
    <cacheField name="Descr Merceologica" numFmtId="0">
      <sharedItems count="12">
        <s v="5 Tasche Color"/>
        <s v="5 Tasche Denim"/>
        <s v="Abito"/>
        <s v="Camicia"/>
        <s v="Cappotto / Kaban / Trench"/>
        <s v="Giacca"/>
        <s v="Giubbino"/>
        <s v="Gonna"/>
        <s v="Jersey"/>
        <s v="Maglia tricot"/>
        <s v="Pantalone"/>
        <s v="Top"/>
      </sharedItems>
    </cacheField>
    <cacheField name="Listino vend. cli. finale (L2)" numFmtId="0">
      <sharedItems containsSemiMixedTypes="0" containsString="0" containsNumber="1" containsInteger="1" minValue="0" maxValue="880"/>
    </cacheField>
    <cacheField name="VALORE RETAI" numFmtId="164">
      <sharedItems containsSemiMixedTypes="0" containsString="0" containsNumber="1" containsInteger="1" minValue="125" maxValue="15930"/>
    </cacheField>
    <cacheField name="Prezzo Retail " numFmtId="164">
      <sharedItems containsSemiMixedTypes="0" containsString="0" containsNumber="1" containsInteger="1" minValue="125" maxValue="880"/>
    </cacheField>
    <cacheField name="Tot. Retail " numFmtId="164">
      <sharedItems containsSemiMixedTypes="0" containsString="0" containsNumber="1" containsInteger="1" minValue="125" maxValue="15930"/>
    </cacheField>
    <cacheField name="Composizione" numFmtId="0">
      <sharedItems/>
    </cacheField>
    <cacheField name="Rif. Collo WF" numFmtId="0">
      <sharedItems/>
    </cacheField>
    <cacheField name="LISTA" numFmtId="0">
      <sharedItems containsSemiMixedTypes="0" containsString="0" containsNumber="1" containsInteger="1" minValue="1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58">
  <r>
    <x v="0"/>
    <x v="0"/>
    <s v="L29"/>
    <s v="MU"/>
    <s v="32"/>
    <s v="8055209634220"/>
    <n v="2"/>
    <n v="20221"/>
    <s v="PDEN"/>
    <s v="561"/>
    <x v="0"/>
    <n v="175"/>
    <n v="350"/>
    <n v="175"/>
    <n v="350"/>
    <s v="EST_99CO_1EA # FO4_100CO"/>
    <s v="W2023137865"/>
    <n v="1"/>
  </r>
  <r>
    <x v="0"/>
    <x v="0"/>
    <s v="L29"/>
    <s v="MU"/>
    <s v="31"/>
    <s v="8055209593817"/>
    <n v="9"/>
    <n v="20221"/>
    <s v="PDEN"/>
    <s v="561"/>
    <x v="0"/>
    <n v="175"/>
    <n v="1575"/>
    <n v="175"/>
    <n v="1575"/>
    <s v="EST_99CO_1EA # FO4_100CO"/>
    <s v="W2023137865"/>
    <n v="1"/>
  </r>
  <r>
    <x v="0"/>
    <x v="0"/>
    <s v="L29"/>
    <s v="MU"/>
    <s v="30"/>
    <s v="8055209593800"/>
    <n v="7"/>
    <n v="20221"/>
    <s v="PDEN"/>
    <s v="561"/>
    <x v="0"/>
    <n v="175"/>
    <n v="1225"/>
    <n v="175"/>
    <n v="1225"/>
    <s v="EST_99CO_1EA # FO4_100CO"/>
    <s v="W2023137865"/>
    <n v="1"/>
  </r>
  <r>
    <x v="0"/>
    <x v="0"/>
    <s v="L29"/>
    <s v="MU"/>
    <s v="29"/>
    <s v="8055209576810"/>
    <n v="5"/>
    <n v="20221"/>
    <s v="PDEN"/>
    <s v="561"/>
    <x v="0"/>
    <n v="175"/>
    <n v="875"/>
    <n v="175"/>
    <n v="875"/>
    <s v="EST_99CO_1EA # FO4_100CO"/>
    <s v="W2023137865"/>
    <n v="1"/>
  </r>
  <r>
    <x v="0"/>
    <x v="0"/>
    <s v="L29"/>
    <s v="MU"/>
    <s v="28"/>
    <s v="8055209545403"/>
    <n v="2"/>
    <n v="20221"/>
    <s v="PDEN"/>
    <s v="561"/>
    <x v="0"/>
    <n v="175"/>
    <n v="350"/>
    <n v="175"/>
    <n v="350"/>
    <s v="EST_99CO_1EA # FO4_100CO"/>
    <s v="W2023137865"/>
    <n v="1"/>
  </r>
  <r>
    <x v="0"/>
    <x v="0"/>
    <s v="L29"/>
    <s v="MU"/>
    <s v="27"/>
    <s v="8055209524231"/>
    <n v="5"/>
    <n v="20221"/>
    <s v="PDEN"/>
    <s v="561"/>
    <x v="0"/>
    <n v="175"/>
    <n v="875"/>
    <n v="175"/>
    <n v="875"/>
    <s v="EST_99CO_1EA # FO4_100CO"/>
    <s v="W2023137865"/>
    <n v="1"/>
  </r>
  <r>
    <x v="0"/>
    <x v="0"/>
    <s v="L29"/>
    <s v="MU"/>
    <s v="26"/>
    <s v="8055209576803"/>
    <n v="1"/>
    <n v="20221"/>
    <s v="PDEN"/>
    <s v="561"/>
    <x v="0"/>
    <n v="175"/>
    <n v="175"/>
    <n v="175"/>
    <n v="175"/>
    <s v="EST_99CO_1EA # FO4_100CO"/>
    <s v="W2023137865"/>
    <n v="1"/>
  </r>
  <r>
    <x v="0"/>
    <x v="0"/>
    <s v="L29"/>
    <s v="MU"/>
    <s v="24"/>
    <s v="8055209593763"/>
    <n v="1"/>
    <n v="20221"/>
    <s v="PDEN"/>
    <s v="561"/>
    <x v="0"/>
    <n v="175"/>
    <n v="175"/>
    <n v="175"/>
    <n v="175"/>
    <s v="EST_99CO_1EA # FO4_100CO"/>
    <s v="W2023137865"/>
    <n v="1"/>
  </r>
  <r>
    <x v="1"/>
    <x v="1"/>
    <s v="G14"/>
    <s v="AL"/>
    <s v="29"/>
    <s v="8055209600003"/>
    <n v="14"/>
    <n v="20221"/>
    <s v="PDEN"/>
    <s v="571"/>
    <x v="1"/>
    <n v="185"/>
    <n v="2590"/>
    <n v="185"/>
    <n v="2590"/>
    <s v="EST_100CO # FO4_65PL_35CO"/>
    <s v="W2023143684"/>
    <n v="1"/>
  </r>
  <r>
    <x v="2"/>
    <x v="2"/>
    <s v="F14"/>
    <s v="TN"/>
    <s v="28"/>
    <s v="8055209566521"/>
    <n v="1"/>
    <n v="20221"/>
    <s v="PDEN"/>
    <s v="571"/>
    <x v="1"/>
    <n v="245"/>
    <n v="245"/>
    <n v="245"/>
    <n v="245"/>
    <s v="EST_100CO # FOD_65PL_35CO"/>
    <s v="W2023143676"/>
    <n v="1"/>
  </r>
  <r>
    <x v="3"/>
    <x v="3"/>
    <s v="F16"/>
    <s v="AL"/>
    <s v="32"/>
    <s v="8055209694378"/>
    <n v="1"/>
    <n v="20221"/>
    <s v="POUN"/>
    <s v="571"/>
    <x v="1"/>
    <n v="0"/>
    <n v="220"/>
    <n v="220"/>
    <n v="220"/>
    <s v="EST_100CO # FOD_65PL_35CO"/>
    <s v="W2023143676"/>
    <n v="1"/>
  </r>
  <r>
    <x v="2"/>
    <x v="2"/>
    <s v="F14"/>
    <s v="TN"/>
    <s v="26"/>
    <s v="8055209580565"/>
    <n v="4"/>
    <n v="20221"/>
    <s v="PDEN"/>
    <s v="571"/>
    <x v="1"/>
    <n v="245"/>
    <n v="980"/>
    <n v="245"/>
    <n v="980"/>
    <s v="EST_100CO # FOD_65PL_35CO"/>
    <s v="W2023143676"/>
    <n v="1"/>
  </r>
  <r>
    <x v="1"/>
    <x v="1"/>
    <s v="G14"/>
    <s v="AL"/>
    <s v="30"/>
    <s v="8055209600010"/>
    <n v="13"/>
    <n v="20221"/>
    <s v="PDEN"/>
    <s v="571"/>
    <x v="1"/>
    <n v="185"/>
    <n v="2405"/>
    <n v="185"/>
    <n v="2405"/>
    <s v="EST_100CO # FO4_65PL_35CO"/>
    <s v="W2023143684"/>
    <n v="1"/>
  </r>
  <r>
    <x v="1"/>
    <x v="1"/>
    <s v="G14"/>
    <s v="AL"/>
    <s v="28"/>
    <s v="8055209599994"/>
    <n v="12"/>
    <n v="20221"/>
    <s v="PDEN"/>
    <s v="571"/>
    <x v="1"/>
    <n v="185"/>
    <n v="2220"/>
    <n v="185"/>
    <n v="2220"/>
    <s v="EST_100CO # FO4_65PL_35CO"/>
    <s v="W2023143682"/>
    <n v="1"/>
  </r>
  <r>
    <x v="1"/>
    <x v="1"/>
    <s v="G14"/>
    <s v="AL"/>
    <s v="27"/>
    <s v="8055209525580"/>
    <n v="24"/>
    <n v="20221"/>
    <s v="PDEN"/>
    <s v="571"/>
    <x v="1"/>
    <n v="185"/>
    <n v="4440"/>
    <n v="185"/>
    <n v="4440"/>
    <s v="EST_100CO # FO4_65PL_35CO"/>
    <s v="W2023143682"/>
    <n v="1"/>
  </r>
  <r>
    <x v="2"/>
    <x v="2"/>
    <s v="F14"/>
    <s v="TN"/>
    <s v="25"/>
    <s v="8055209594548"/>
    <n v="3"/>
    <n v="20221"/>
    <s v="PDEN"/>
    <s v="571"/>
    <x v="1"/>
    <n v="245"/>
    <n v="735"/>
    <n v="245"/>
    <n v="735"/>
    <s v="EST_100CO # FOD_65PL_35CO"/>
    <s v="W2023143676"/>
    <n v="1"/>
  </r>
  <r>
    <x v="1"/>
    <x v="1"/>
    <s v="G14"/>
    <s v="AL"/>
    <s v="26"/>
    <s v="8055209599987"/>
    <n v="2"/>
    <n v="20221"/>
    <s v="PDEN"/>
    <s v="571"/>
    <x v="1"/>
    <n v="185"/>
    <n v="370"/>
    <n v="185"/>
    <n v="370"/>
    <s v="EST_100CO # FO4_65PL_35CO"/>
    <s v="W2023143676"/>
    <n v="1"/>
  </r>
  <r>
    <x v="4"/>
    <x v="4"/>
    <s v="Z99"/>
    <s v="CN"/>
    <s v="29"/>
    <s v="8055209647961"/>
    <n v="11"/>
    <n v="20221"/>
    <s v="BLK01"/>
    <s v="571"/>
    <x v="1"/>
    <n v="295"/>
    <n v="3245"/>
    <n v="295"/>
    <n v="3245"/>
    <s v="EST_100CO # FOD_65PL_35CO # MA1_100PL # MA2_100VT # MA3_100PL # MA4_100PE # MA5_100CER"/>
    <s v="W2023137886"/>
    <n v="1"/>
  </r>
  <r>
    <x v="4"/>
    <x v="4"/>
    <s v="Z99"/>
    <s v="CN"/>
    <s v="28"/>
    <s v="8055209647954"/>
    <n v="9"/>
    <n v="20221"/>
    <s v="BLK01"/>
    <s v="571"/>
    <x v="1"/>
    <n v="295"/>
    <n v="2655"/>
    <n v="295"/>
    <n v="2655"/>
    <s v="EST_100CO # FOD_65PL_35CO # MA1_100PL # MA2_100VT # MA3_100PL # MA4_100PE # MA5_100CER"/>
    <s v="W2023137886"/>
    <n v="1"/>
  </r>
  <r>
    <x v="4"/>
    <x v="4"/>
    <s v="Z99"/>
    <s v="CN"/>
    <s v="27"/>
    <s v="8055209647947"/>
    <n v="6"/>
    <n v="20221"/>
    <s v="BLK01"/>
    <s v="571"/>
    <x v="1"/>
    <n v="295"/>
    <n v="1770"/>
    <n v="295"/>
    <n v="1770"/>
    <s v="EST_100CO # FOD_65PL_35CO # MA1_100PL # MA2_100VT # MA3_100PL # MA4_100PE # MA5_100CER"/>
    <s v="W2023137886"/>
    <n v="1"/>
  </r>
  <r>
    <x v="5"/>
    <x v="5"/>
    <s v="Z99"/>
    <s v="AL"/>
    <s v="S"/>
    <s v="8055209511026"/>
    <n v="1"/>
    <n v="20221"/>
    <s v="BLK01"/>
    <s v="501"/>
    <x v="2"/>
    <n v="250"/>
    <n v="250"/>
    <n v="250"/>
    <n v="250"/>
    <s v="ES1_100CO # ES2_100CO # MAT_100RM # MA1_100ZE # MA2_100VT"/>
    <s v="W2023143676"/>
    <n v="1"/>
  </r>
  <r>
    <x v="6"/>
    <x v="6"/>
    <s v="Z99"/>
    <s v="CN"/>
    <s v="40"/>
    <s v="8055209521957"/>
    <n v="1"/>
    <n v="20221"/>
    <s v="BLK01"/>
    <s v="501"/>
    <x v="2"/>
    <n v="275"/>
    <n v="275"/>
    <n v="275"/>
    <n v="275"/>
    <s v="ES1_97CO_3EA # ES2_97CO_3EA"/>
    <s v="W2023121675"/>
    <n v="1"/>
  </r>
  <r>
    <x v="7"/>
    <x v="7"/>
    <s v="D17"/>
    <s v="CN"/>
    <s v="XS"/>
    <s v="8055209569041"/>
    <n v="1"/>
    <n v="20221"/>
    <s v="BLK01"/>
    <s v="501"/>
    <x v="2"/>
    <n v="365"/>
    <n v="365"/>
    <n v="365"/>
    <n v="365"/>
    <s v="ES1_82VI_18PL # ES2_100PL"/>
    <s v="W2023143676"/>
    <n v="1"/>
  </r>
  <r>
    <x v="7"/>
    <x v="7"/>
    <s v="D17"/>
    <s v="CN"/>
    <s v="S"/>
    <s v="8055209541214"/>
    <n v="1"/>
    <n v="20221"/>
    <s v="BLK01"/>
    <s v="501"/>
    <x v="2"/>
    <n v="365"/>
    <n v="365"/>
    <n v="365"/>
    <n v="365"/>
    <s v="ES1_82VI_18PL # ES2_100PL"/>
    <s v="W2023143676"/>
    <n v="1"/>
  </r>
  <r>
    <x v="8"/>
    <x v="8"/>
    <s v="H51"/>
    <s v="IN"/>
    <s v="44"/>
    <s v="8055209565098"/>
    <n v="1"/>
    <n v="20221"/>
    <s v="BLK01"/>
    <s v="501"/>
    <x v="2"/>
    <n v="250"/>
    <n v="250"/>
    <n v="250"/>
    <n v="250"/>
    <s v="EST_100CO # FO4_100CO"/>
    <s v="W2023048308"/>
    <n v="1"/>
  </r>
  <r>
    <x v="9"/>
    <x v="9"/>
    <s v="SZ1"/>
    <s v="IT"/>
    <s v="40"/>
    <s v="8055209540507"/>
    <n v="1"/>
    <n v="20221"/>
    <s v="BLK01"/>
    <s v="501"/>
    <x v="2"/>
    <n v="295"/>
    <n v="295"/>
    <n v="295"/>
    <n v="295"/>
    <s v="EST_100CO"/>
    <s v="W2023048308"/>
    <n v="1"/>
  </r>
  <r>
    <x v="9"/>
    <x v="9"/>
    <s v="SZ1"/>
    <s v="IT"/>
    <s v="42"/>
    <s v="8055209552609"/>
    <n v="1"/>
    <n v="20221"/>
    <s v="BLK01"/>
    <s v="501"/>
    <x v="2"/>
    <n v="295"/>
    <n v="295"/>
    <n v="295"/>
    <n v="295"/>
    <s v="EST_100CO"/>
    <s v="W2023048308"/>
    <n v="1"/>
  </r>
  <r>
    <x v="10"/>
    <x v="10"/>
    <s v="U12"/>
    <s v="AL"/>
    <s v="M"/>
    <s v="8055209647244"/>
    <n v="1"/>
    <n v="20221"/>
    <s v="BLK01"/>
    <s v="501"/>
    <x v="2"/>
    <n v="350"/>
    <n v="350"/>
    <n v="350"/>
    <n v="350"/>
    <s v="ES1_96VI_4EA # ES2_92PA_8EA # MAT_100ZN"/>
    <s v="W2023048308"/>
    <n v="1"/>
  </r>
  <r>
    <x v="11"/>
    <x v="11"/>
    <s v="HL9"/>
    <s v="CN"/>
    <s v="40"/>
    <s v="8055209527010"/>
    <n v="1"/>
    <n v="20221"/>
    <s v="BLK01"/>
    <s v="501"/>
    <x v="2"/>
    <n v="475"/>
    <n v="475"/>
    <n v="475"/>
    <n v="475"/>
    <s v="EST_92PL_8EA # FOD_100PL # CIN_100PL # PA2_100PL"/>
    <s v="W2023048308"/>
    <n v="1"/>
  </r>
  <r>
    <x v="12"/>
    <x v="12"/>
    <s v="A97"/>
    <s v="IT"/>
    <s v="42"/>
    <s v="8055209800717"/>
    <n v="1"/>
    <n v="20221"/>
    <s v="POUN"/>
    <s v="501"/>
    <x v="2"/>
    <n v="0"/>
    <n v="340"/>
    <n v="340"/>
    <n v="340"/>
    <s v="EST_100CO # MA1_100VT # MA2_100MT"/>
    <s v="W2023048308"/>
    <n v="1"/>
  </r>
  <r>
    <x v="13"/>
    <x v="13"/>
    <s v="Z99"/>
    <s v="CN"/>
    <s v="M"/>
    <s v="8055209569928"/>
    <n v="6"/>
    <n v="20221"/>
    <s v="BLK01"/>
    <s v="501"/>
    <x v="2"/>
    <n v="480"/>
    <n v="2880"/>
    <n v="480"/>
    <n v="2880"/>
    <s v="EST_100VI # FO4_100VI"/>
    <s v="W2023143676"/>
    <n v="1"/>
  </r>
  <r>
    <x v="14"/>
    <x v="14"/>
    <s v="D46"/>
    <s v="CN"/>
    <s v="42"/>
    <s v="8055209640993"/>
    <n v="6"/>
    <n v="20221"/>
    <s v="BLK01"/>
    <s v="501"/>
    <x v="2"/>
    <n v="590"/>
    <n v="3540"/>
    <n v="590"/>
    <n v="3540"/>
    <s v="ES1_75PA_25ME # ES2_100VI # FOD_100VI # MAT_72PL_15PA_13EA # PA2_100PL"/>
    <s v="W2023048317"/>
    <n v="1"/>
  </r>
  <r>
    <x v="14"/>
    <x v="14"/>
    <s v="D46"/>
    <s v="CN"/>
    <s v="44"/>
    <s v="8055209659384"/>
    <n v="27"/>
    <n v="20221"/>
    <s v="BLK01"/>
    <s v="501"/>
    <x v="2"/>
    <n v="590"/>
    <n v="15930"/>
    <n v="590"/>
    <n v="15930"/>
    <s v="ES1_75PA_25ME # ES2_100VI # FOD_100VI # MAT_72PL_15PA_13EA # PA2_100PL"/>
    <s v="W2023048317"/>
    <n v="1"/>
  </r>
  <r>
    <x v="7"/>
    <x v="7"/>
    <s v="D17"/>
    <s v="CN"/>
    <s v="L"/>
    <s v="8055209602960"/>
    <n v="1"/>
    <n v="20221"/>
    <s v="BLK01"/>
    <s v="501"/>
    <x v="2"/>
    <n v="365"/>
    <n v="365"/>
    <n v="365"/>
    <n v="365"/>
    <s v="ES1_82VI_18PL # ES2_100PL"/>
    <s v="W2023143676"/>
    <n v="1"/>
  </r>
  <r>
    <x v="15"/>
    <x v="15"/>
    <s v="A69"/>
    <s v="AL"/>
    <s v="M"/>
    <s v="8055209645295"/>
    <n v="1"/>
    <n v="20221"/>
    <s v="BLK01"/>
    <s v="501"/>
    <x v="2"/>
    <n v="195"/>
    <n v="195"/>
    <n v="195"/>
    <n v="195"/>
    <s v="EST_100VI # CIN_100PL"/>
    <s v="W2023121650"/>
    <n v="1"/>
  </r>
  <r>
    <x v="15"/>
    <x v="15"/>
    <s v="A69"/>
    <s v="AL"/>
    <s v="S"/>
    <s v="8055209556874"/>
    <n v="1"/>
    <n v="20221"/>
    <s v="BLK01"/>
    <s v="501"/>
    <x v="2"/>
    <n v="195"/>
    <n v="195"/>
    <n v="195"/>
    <n v="195"/>
    <s v="EST_100VI # CIN_100PL"/>
    <s v="W2023121650"/>
    <n v="1"/>
  </r>
  <r>
    <x v="15"/>
    <x v="15"/>
    <s v="A69"/>
    <s v="AL"/>
    <s v="XS"/>
    <s v="8055209645301"/>
    <n v="1"/>
    <n v="20221"/>
    <s v="BLK01"/>
    <s v="501"/>
    <x v="2"/>
    <n v="195"/>
    <n v="195"/>
    <n v="195"/>
    <n v="195"/>
    <s v="EST_100VI # CIN_100PL"/>
    <s v="W2023121650"/>
    <n v="1"/>
  </r>
  <r>
    <x v="16"/>
    <x v="16"/>
    <s v="H51"/>
    <s v="IT"/>
    <s v="44"/>
    <s v="8055209616202"/>
    <n v="1"/>
    <n v="20221"/>
    <s v="BLK01"/>
    <s v="501"/>
    <x v="2"/>
    <n v="250"/>
    <n v="250"/>
    <n v="250"/>
    <n v="250"/>
    <s v="EST_59LI_38VI_3EA"/>
    <s v="W2023121650"/>
    <n v="1"/>
  </r>
  <r>
    <x v="16"/>
    <x v="16"/>
    <s v="P32"/>
    <s v="IT"/>
    <s v="40"/>
    <s v="8055209530461"/>
    <n v="1"/>
    <n v="20221"/>
    <s v="BLK01"/>
    <s v="501"/>
    <x v="2"/>
    <n v="250"/>
    <n v="250"/>
    <n v="250"/>
    <n v="250"/>
    <s v="EST_59LI_38VI_3EA"/>
    <s v="W2023121650"/>
    <n v="1"/>
  </r>
  <r>
    <x v="16"/>
    <x v="16"/>
    <s v="Z15"/>
    <s v="IT"/>
    <s v="40"/>
    <s v="8055209557758"/>
    <n v="2"/>
    <n v="20221"/>
    <s v="BLK01"/>
    <s v="501"/>
    <x v="2"/>
    <n v="250"/>
    <n v="500"/>
    <n v="250"/>
    <n v="500"/>
    <s v="EST_59LI_38VI_3EA"/>
    <s v="W2023121650"/>
    <n v="1"/>
  </r>
  <r>
    <x v="17"/>
    <x v="17"/>
    <s v="H51"/>
    <s v="IT"/>
    <s v="44"/>
    <s v="8055209638181"/>
    <n v="1"/>
    <n v="20221"/>
    <s v="BLK01"/>
    <s v="501"/>
    <x v="2"/>
    <n v="250"/>
    <n v="250"/>
    <n v="250"/>
    <n v="250"/>
    <s v="EST_59LI_38VI_3EA"/>
    <s v="W2023121650"/>
    <n v="1"/>
  </r>
  <r>
    <x v="18"/>
    <x v="18"/>
    <s v="Z99"/>
    <s v="CN"/>
    <s v="40"/>
    <s v="8055209606937"/>
    <n v="1"/>
    <n v="20221"/>
    <s v="BLK01"/>
    <s v="501"/>
    <x v="2"/>
    <n v="295"/>
    <n v="295"/>
    <n v="295"/>
    <n v="295"/>
    <s v="EST_100PL"/>
    <s v="W2023121650"/>
    <n v="1"/>
  </r>
  <r>
    <x v="19"/>
    <x v="19"/>
    <s v="P47"/>
    <s v="IT"/>
    <s v="44"/>
    <s v="8055209564305"/>
    <n v="15"/>
    <n v="20221"/>
    <s v="BLK01"/>
    <s v="501"/>
    <x v="2"/>
    <n v="295"/>
    <n v="4425"/>
    <n v="295"/>
    <n v="4425"/>
    <s v="ES1_100CO # MAT_60VI_40CO"/>
    <s v="W2023123373"/>
    <n v="1"/>
  </r>
  <r>
    <x v="20"/>
    <x v="20"/>
    <s v="HE9"/>
    <s v="MA"/>
    <s v="38"/>
    <s v="8055209574182"/>
    <n v="1"/>
    <n v="20221"/>
    <s v="BLK01"/>
    <s v="501"/>
    <x v="2"/>
    <n v="275"/>
    <n v="275"/>
    <n v="275"/>
    <n v="275"/>
    <s v="EST_100CO # FOD_100CO"/>
    <s v="W2023123328"/>
    <n v="1"/>
  </r>
  <r>
    <x v="21"/>
    <x v="21"/>
    <s v="DZB"/>
    <s v="IT"/>
    <s v="42"/>
    <s v="8055209811294"/>
    <n v="1"/>
    <n v="20221"/>
    <s v="PRR"/>
    <s v="501"/>
    <x v="2"/>
    <n v="250"/>
    <n v="250"/>
    <n v="250"/>
    <n v="250"/>
    <s v="EST_97VI_3EA"/>
    <s v="W2023123328"/>
    <n v="1"/>
  </r>
  <r>
    <x v="22"/>
    <x v="22"/>
    <s v="C03"/>
    <s v="IN"/>
    <s v="44"/>
    <s v="8055209607583"/>
    <n v="5"/>
    <n v="20221"/>
    <s v="BLK01"/>
    <s v="501"/>
    <x v="2"/>
    <n v="325"/>
    <n v="1625"/>
    <n v="325"/>
    <n v="1625"/>
    <s v="EST_71CO_29PA # FO4_55CO_45VI"/>
    <s v="W2023121706"/>
    <n v="1"/>
  </r>
  <r>
    <x v="14"/>
    <x v="14"/>
    <s v="D46"/>
    <s v="CN"/>
    <s v="40"/>
    <s v="8055209512399"/>
    <n v="6"/>
    <n v="20221"/>
    <s v="BLK01"/>
    <s v="501"/>
    <x v="2"/>
    <n v="590"/>
    <n v="3540"/>
    <n v="590"/>
    <n v="3540"/>
    <s v="ES1_75PA_25ME # ES2_100VI # FOD_100VI # MAT_72PL_15PA_13EA # PA2_100PL"/>
    <s v="W2023121704"/>
    <n v="1"/>
  </r>
  <r>
    <x v="14"/>
    <x v="14"/>
    <s v="D46"/>
    <s v="CN"/>
    <s v="38"/>
    <s v="8055209640986"/>
    <n v="13"/>
    <n v="20221"/>
    <s v="BLK01"/>
    <s v="501"/>
    <x v="2"/>
    <n v="590"/>
    <n v="7670"/>
    <n v="590"/>
    <n v="7670"/>
    <s v="ES1_75PA_25ME # ES2_100VI # FOD_100VI # MAT_72PL_15PA_13EA # PA2_100PL"/>
    <s v="W2023121704"/>
    <n v="1"/>
  </r>
  <r>
    <x v="23"/>
    <x v="23"/>
    <s v="A73"/>
    <s v="CN"/>
    <s v="40"/>
    <s v="8055209526969"/>
    <n v="1"/>
    <n v="20221"/>
    <s v="BLK01"/>
    <s v="501"/>
    <x v="2"/>
    <n v="250"/>
    <n v="250"/>
    <n v="250"/>
    <n v="250"/>
    <s v="EST_100PL"/>
    <s v="W2023121704"/>
    <n v="1"/>
  </r>
  <r>
    <x v="23"/>
    <x v="23"/>
    <s v="A73"/>
    <s v="CN"/>
    <s v="38"/>
    <s v="8055209591110"/>
    <n v="2"/>
    <n v="20221"/>
    <s v="BLK01"/>
    <s v="501"/>
    <x v="2"/>
    <n v="250"/>
    <n v="500"/>
    <n v="250"/>
    <n v="500"/>
    <s v="EST_100PL"/>
    <s v="W2023121704"/>
    <n v="1"/>
  </r>
  <r>
    <x v="24"/>
    <x v="24"/>
    <s v="ER4"/>
    <s v="MA"/>
    <s v="38"/>
    <s v="8055209586154"/>
    <n v="1"/>
    <n v="20221"/>
    <s v="BLK01"/>
    <s v="501"/>
    <x v="2"/>
    <n v="265"/>
    <n v="265"/>
    <n v="265"/>
    <n v="265"/>
    <s v="ES1_100VI # ES2_97PA_3EA"/>
    <s v="W2023121699"/>
    <n v="1"/>
  </r>
  <r>
    <x v="24"/>
    <x v="24"/>
    <s v="ER4"/>
    <s v="MA"/>
    <s v="36"/>
    <s v="8055209624641"/>
    <n v="1"/>
    <n v="20221"/>
    <s v="BLK01"/>
    <s v="501"/>
    <x v="2"/>
    <n v="265"/>
    <n v="265"/>
    <n v="265"/>
    <n v="265"/>
    <s v="ES1_100VI # ES2_97PA_3EA"/>
    <s v="W2023121699"/>
    <n v="1"/>
  </r>
  <r>
    <x v="25"/>
    <x v="25"/>
    <s v="Z99"/>
    <s v="IN"/>
    <s v="42"/>
    <s v="8055209584099"/>
    <n v="1"/>
    <n v="20221"/>
    <s v="BLK01"/>
    <s v="501"/>
    <x v="2"/>
    <n v="250"/>
    <n v="250"/>
    <n v="250"/>
    <n v="250"/>
    <s v="ES1_100CO # ES2_100CO # FO4_55CO_45VI"/>
    <s v="W2023121670"/>
    <n v="1"/>
  </r>
  <r>
    <x v="25"/>
    <x v="25"/>
    <s v="Z99"/>
    <s v="IN"/>
    <s v="40"/>
    <s v="8055209507234"/>
    <n v="9"/>
    <n v="20221"/>
    <s v="BLK01"/>
    <s v="501"/>
    <x v="2"/>
    <n v="250"/>
    <n v="2250"/>
    <n v="250"/>
    <n v="2250"/>
    <s v="ES1_100CO # ES2_100CO # FO4_55CO_45VI"/>
    <s v="W2023121670"/>
    <n v="1"/>
  </r>
  <r>
    <x v="26"/>
    <x v="26"/>
    <s v="H43"/>
    <s v="TN"/>
    <s v="38"/>
    <s v="8055209691360"/>
    <n v="1"/>
    <n v="20221"/>
    <s v="UNQS"/>
    <s v="201"/>
    <x v="3"/>
    <n v="265"/>
    <n v="265"/>
    <n v="265"/>
    <n v="265"/>
    <s v="EST_100CO"/>
    <s v="W2023121706"/>
    <n v="1"/>
  </r>
  <r>
    <x v="27"/>
    <x v="27"/>
    <s v="Q49"/>
    <s v="CN"/>
    <s v="XS"/>
    <s v="8055209582637"/>
    <n v="1"/>
    <n v="20221"/>
    <s v="BLK01"/>
    <s v="791"/>
    <x v="4"/>
    <n v="495"/>
    <n v="495"/>
    <n v="495"/>
    <n v="495"/>
    <s v="ES1_80WO_20PL"/>
    <s v="W2023121650"/>
    <n v="1"/>
  </r>
  <r>
    <x v="28"/>
    <x v="28"/>
    <s v="G14"/>
    <s v="AL"/>
    <s v="38"/>
    <s v="8055209580442"/>
    <n v="1"/>
    <n v="20221"/>
    <s v="PDEN"/>
    <s v="001"/>
    <x v="5"/>
    <n v="295"/>
    <n v="295"/>
    <n v="295"/>
    <n v="295"/>
    <s v="EST_100CO # FO4_100PL # IMB_100PL"/>
    <s v="W2023137896"/>
    <n v="1"/>
  </r>
  <r>
    <x v="29"/>
    <x v="29"/>
    <s v="GC1"/>
    <s v="TN"/>
    <s v="46"/>
    <s v="8055209607132"/>
    <n v="1"/>
    <n v="20221"/>
    <s v="BLK01"/>
    <s v="001"/>
    <x v="5"/>
    <n v="365"/>
    <n v="365"/>
    <n v="365"/>
    <n v="365"/>
    <s v="ES1_78CO_20PC_1EA_1PL # ES2_50VI_50WO # FOD_100CO # FO2_67AC_33PL"/>
    <s v="W2023121704"/>
    <n v="1"/>
  </r>
  <r>
    <x v="30"/>
    <x v="30"/>
    <s v="Z99"/>
    <s v="IT"/>
    <s v="40"/>
    <s v="8055209559288"/>
    <n v="1"/>
    <n v="20221"/>
    <s v="BLK01"/>
    <s v="001"/>
    <x v="5"/>
    <n v="295"/>
    <n v="295"/>
    <n v="295"/>
    <n v="295"/>
    <s v="ES1_65VI_30PA_5EA # FOD_67AC_33PL"/>
    <s v="W2023048308"/>
    <n v="1"/>
  </r>
  <r>
    <x v="31"/>
    <x v="31"/>
    <s v="CEB"/>
    <s v="IT"/>
    <s v="46N"/>
    <s v="8055209548077"/>
    <n v="3"/>
    <n v="20221"/>
    <s v="BLK01"/>
    <s v="001"/>
    <x v="5"/>
    <n v="350"/>
    <n v="1050"/>
    <n v="350"/>
    <n v="1050"/>
    <s v="EST_80VI_17PA_3EA # FOD_62AC_38PL"/>
    <s v="W2023048308"/>
    <n v="1"/>
  </r>
  <r>
    <x v="31"/>
    <x v="31"/>
    <s v="GC2"/>
    <s v="IT"/>
    <s v="46N"/>
    <s v="8055209548084"/>
    <n v="1"/>
    <n v="20221"/>
    <s v="BLK01"/>
    <s v="001"/>
    <x v="5"/>
    <n v="350"/>
    <n v="350"/>
    <n v="350"/>
    <n v="350"/>
    <s v="EST_80VI_17PA_3EA # FOD_62AC_38PL"/>
    <s v="W2023048308"/>
    <n v="1"/>
  </r>
  <r>
    <x v="32"/>
    <x v="32"/>
    <s v="Z99"/>
    <s v="IT"/>
    <s v="46"/>
    <s v="8055209765078"/>
    <n v="1"/>
    <n v="20221"/>
    <s v="PDIV"/>
    <s v="001"/>
    <x v="5"/>
    <n v="365"/>
    <n v="365"/>
    <n v="365"/>
    <n v="365"/>
    <s v="EST_65VI_30PA_5EA # FOD_67AC_33PL"/>
    <s v="W2023048308"/>
    <n v="1"/>
  </r>
  <r>
    <x v="28"/>
    <x v="28"/>
    <s v="G14"/>
    <s v="AL"/>
    <s v="46"/>
    <s v="8055209554764"/>
    <n v="1"/>
    <n v="20221"/>
    <s v="PDEN"/>
    <s v="001"/>
    <x v="5"/>
    <n v="295"/>
    <n v="295"/>
    <n v="295"/>
    <n v="295"/>
    <s v="EST_100CO # FO4_100PL # IMB_100PL"/>
    <s v="W2023137896"/>
    <n v="1"/>
  </r>
  <r>
    <x v="33"/>
    <x v="33"/>
    <s v="Z99"/>
    <s v="IT"/>
    <s v="46"/>
    <s v="8055209679757"/>
    <n v="1"/>
    <n v="20221"/>
    <s v="POUN"/>
    <s v="001"/>
    <x v="5"/>
    <n v="0"/>
    <n v="275"/>
    <n v="275"/>
    <n v="275"/>
    <s v="EST_60CO_26PL_10PC_4WO # FOD_100PL"/>
    <s v="W2023048308"/>
    <n v="1"/>
  </r>
  <r>
    <x v="30"/>
    <x v="30"/>
    <s v="C81"/>
    <s v="IT"/>
    <s v="42"/>
    <s v="8055209589780"/>
    <n v="1"/>
    <n v="20221"/>
    <s v="BLK01"/>
    <s v="001"/>
    <x v="5"/>
    <n v="295"/>
    <n v="295"/>
    <n v="295"/>
    <n v="295"/>
    <s v="ES1_65VI_30PA_5EA # FOD_67AC_33PL"/>
    <s v="W2023121704"/>
    <n v="1"/>
  </r>
  <r>
    <x v="30"/>
    <x v="30"/>
    <s v="C81"/>
    <s v="IT"/>
    <s v="40"/>
    <s v="8055209559257"/>
    <n v="1"/>
    <n v="20221"/>
    <s v="BLK01"/>
    <s v="001"/>
    <x v="5"/>
    <n v="295"/>
    <n v="295"/>
    <n v="295"/>
    <n v="295"/>
    <s v="ES1_65VI_30PA_5EA # FOD_67AC_33PL"/>
    <s v="W2023121704"/>
    <n v="1"/>
  </r>
  <r>
    <x v="30"/>
    <x v="30"/>
    <s v="C81"/>
    <s v="IT"/>
    <s v="38"/>
    <s v="8055209589773"/>
    <n v="1"/>
    <n v="20221"/>
    <s v="BLK01"/>
    <s v="001"/>
    <x v="5"/>
    <n v="295"/>
    <n v="295"/>
    <n v="295"/>
    <n v="295"/>
    <s v="ES1_65VI_30PA_5EA # FOD_67AC_33PL"/>
    <s v="W2023121704"/>
    <n v="1"/>
  </r>
  <r>
    <x v="34"/>
    <x v="34"/>
    <s v="T46"/>
    <s v="IT"/>
    <s v="40"/>
    <s v="8055209606173"/>
    <n v="1"/>
    <n v="20221"/>
    <s v="POUT"/>
    <s v="001"/>
    <x v="5"/>
    <n v="0"/>
    <n v="275"/>
    <n v="275"/>
    <n v="275"/>
    <s v="EST_93PL_7EA # FOD_100PL"/>
    <s v="W2023121706"/>
    <n v="1"/>
  </r>
  <r>
    <x v="34"/>
    <x v="34"/>
    <s v="R03"/>
    <s v="IT"/>
    <s v="46"/>
    <s v="8055209606319"/>
    <n v="1"/>
    <n v="20221"/>
    <s v="POUT"/>
    <s v="001"/>
    <x v="5"/>
    <n v="0"/>
    <n v="275"/>
    <n v="275"/>
    <n v="275"/>
    <s v="EST_93PL_7EA # FOD_100PL"/>
    <s v="W2023121706"/>
    <n v="1"/>
  </r>
  <r>
    <x v="35"/>
    <x v="35"/>
    <s v="Y93"/>
    <s v="IT"/>
    <s v="46"/>
    <s v="8055209712409"/>
    <n v="1"/>
    <n v="20221"/>
    <s v="POUT"/>
    <s v="001"/>
    <x v="5"/>
    <n v="0"/>
    <n v="275"/>
    <n v="275"/>
    <n v="275"/>
    <s v="EST_67VI_28PA_5EA # FOD_100PL"/>
    <s v="W2023121699"/>
    <n v="1"/>
  </r>
  <r>
    <x v="35"/>
    <x v="35"/>
    <s v="Y93"/>
    <s v="IT"/>
    <s v="44"/>
    <s v="8055209712393"/>
    <n v="1"/>
    <n v="20221"/>
    <s v="POUT"/>
    <s v="001"/>
    <x v="5"/>
    <n v="0"/>
    <n v="275"/>
    <n v="275"/>
    <n v="275"/>
    <s v="EST_67VI_28PA_5EA # FOD_100PL"/>
    <s v="W2023121699"/>
    <n v="1"/>
  </r>
  <r>
    <x v="36"/>
    <x v="36"/>
    <s v="H51"/>
    <s v="IT"/>
    <s v="44"/>
    <s v="8055209574663"/>
    <n v="1"/>
    <n v="20221"/>
    <s v="BLK01"/>
    <s v="001"/>
    <x v="5"/>
    <n v="325"/>
    <n v="325"/>
    <n v="325"/>
    <n v="325"/>
    <s v="EST_59LI_38VI_3EA # FOD_67AC_33PL"/>
    <s v="W2023121699"/>
    <n v="1"/>
  </r>
  <r>
    <x v="30"/>
    <x v="30"/>
    <s v="G57"/>
    <s v="IT"/>
    <s v="44"/>
    <s v="8055209589803"/>
    <n v="1"/>
    <n v="20221"/>
    <s v="BLK01"/>
    <s v="001"/>
    <x v="5"/>
    <n v="295"/>
    <n v="295"/>
    <n v="295"/>
    <n v="295"/>
    <s v="ES1_65VI_30PA_5EA # FOD_67AC_33PL"/>
    <s v="W2023121675"/>
    <n v="1"/>
  </r>
  <r>
    <x v="37"/>
    <x v="37"/>
    <s v="F14"/>
    <s v="MU"/>
    <s v="42"/>
    <s v="8055209620568"/>
    <n v="2"/>
    <n v="20221"/>
    <s v="PDEN"/>
    <s v="241"/>
    <x v="6"/>
    <n v="195"/>
    <n v="390"/>
    <n v="195"/>
    <n v="390"/>
    <s v="EST_100CO # FO4_100CO"/>
    <s v="W2023143684"/>
    <n v="1"/>
  </r>
  <r>
    <x v="38"/>
    <x v="38"/>
    <s v="U33"/>
    <s v="IN"/>
    <s v="38"/>
    <s v="8055209590502"/>
    <n v="1"/>
    <n v="20221"/>
    <s v="BLK01"/>
    <s v="241"/>
    <x v="6"/>
    <n v="250"/>
    <n v="250"/>
    <n v="250"/>
    <n v="250"/>
    <s v="ES1_100CO # ES2_100PL # MA1_100CO # MA2_100PL"/>
    <s v="W2023143676"/>
    <n v="1"/>
  </r>
  <r>
    <x v="39"/>
    <x v="39"/>
    <s v="ZDI"/>
    <s v="IN"/>
    <s v="44"/>
    <s v="8055209579804"/>
    <n v="1"/>
    <n v="20221"/>
    <s v="BLK01"/>
    <s v="241"/>
    <x v="6"/>
    <n v="880"/>
    <n v="880"/>
    <n v="880"/>
    <n v="880"/>
    <s v="EST_100PL # FOD_100PL # MA1_97PL_3EA # MA2_100PP # MA3_100PP # MA4_100VT # PA2_100PP"/>
    <s v="W2023121706"/>
    <n v="1"/>
  </r>
  <r>
    <x v="39"/>
    <x v="39"/>
    <s v="ZDI"/>
    <s v="IN"/>
    <s v="42"/>
    <s v="8055209579798"/>
    <n v="1"/>
    <n v="20221"/>
    <s v="BLK01"/>
    <s v="241"/>
    <x v="6"/>
    <n v="880"/>
    <n v="880"/>
    <n v="880"/>
    <n v="880"/>
    <s v="EST_100PL # FOD_100PL # MA1_97PL_3EA # MA2_100PP # MA3_100PP # MA4_100VT # PA2_100PP"/>
    <s v="W2023121706"/>
    <n v="1"/>
  </r>
  <r>
    <x v="39"/>
    <x v="39"/>
    <s v="ZDI"/>
    <s v="IN"/>
    <s v="40"/>
    <s v="8055209527249"/>
    <n v="1"/>
    <n v="20221"/>
    <s v="BLK01"/>
    <s v="241"/>
    <x v="6"/>
    <n v="880"/>
    <n v="880"/>
    <n v="880"/>
    <n v="880"/>
    <s v="EST_100PL # FOD_100PL # MA1_97PL_3EA # MA2_100PP # MA3_100PP # MA4_100VT # PA2_100PP"/>
    <s v="W2023121706"/>
    <n v="1"/>
  </r>
  <r>
    <x v="39"/>
    <x v="39"/>
    <s v="ZDI"/>
    <s v="IN"/>
    <s v="38"/>
    <s v="8055209565197"/>
    <n v="1"/>
    <n v="20221"/>
    <s v="BLK01"/>
    <s v="241"/>
    <x v="6"/>
    <n v="880"/>
    <n v="880"/>
    <n v="880"/>
    <n v="880"/>
    <s v="EST_100PL # FOD_100PL # MA1_97PL_3EA # MA2_100PP # MA3_100PP # MA4_100VT # PA2_100PP"/>
    <s v="W2023121706"/>
    <n v="1"/>
  </r>
  <r>
    <x v="39"/>
    <x v="39"/>
    <s v="ZDI"/>
    <s v="IN"/>
    <s v="36"/>
    <s v="8055209573512"/>
    <n v="1"/>
    <n v="20221"/>
    <s v="BLK01"/>
    <s v="241"/>
    <x v="6"/>
    <n v="880"/>
    <n v="880"/>
    <n v="880"/>
    <n v="880"/>
    <s v="EST_100PL # FOD_100PL # MA1_97PL_3EA # MA2_100PP # MA3_100PP # MA4_100VT # PA2_100PP"/>
    <s v="W2023121706"/>
    <n v="1"/>
  </r>
  <r>
    <x v="40"/>
    <x v="40"/>
    <s v="ER4"/>
    <s v="MA"/>
    <s v="46N"/>
    <s v="8055209623545"/>
    <n v="1"/>
    <n v="20221"/>
    <s v="BLK01"/>
    <s v="241"/>
    <x v="6"/>
    <n v="325"/>
    <n v="325"/>
    <n v="325"/>
    <n v="325"/>
    <s v="ES1_100VI # ES2_97PA_3EA # FO4_100PL"/>
    <s v="W2023121675"/>
    <n v="1"/>
  </r>
  <r>
    <x v="40"/>
    <x v="40"/>
    <s v="ER4"/>
    <s v="MA"/>
    <s v="42"/>
    <s v="8055209584365"/>
    <n v="1"/>
    <n v="20221"/>
    <s v="BLK01"/>
    <s v="241"/>
    <x v="6"/>
    <n v="325"/>
    <n v="325"/>
    <n v="325"/>
    <n v="325"/>
    <s v="ES1_100VI # ES2_97PA_3EA # FO4_100PL"/>
    <s v="W2023121675"/>
    <n v="1"/>
  </r>
  <r>
    <x v="41"/>
    <x v="41"/>
    <s v="H27"/>
    <s v="IT"/>
    <s v="44"/>
    <s v="8055209645578"/>
    <n v="1"/>
    <n v="20221"/>
    <s v="BLK01"/>
    <s v="401"/>
    <x v="7"/>
    <n v="195"/>
    <n v="195"/>
    <n v="195"/>
    <n v="195"/>
    <s v="EST_59LI_38VI_3EA"/>
    <s v="W2023048308"/>
    <n v="1"/>
  </r>
  <r>
    <x v="42"/>
    <x v="42"/>
    <s v="G14"/>
    <s v="AL"/>
    <s v="44"/>
    <s v="8055209634503"/>
    <n v="1"/>
    <n v="20221"/>
    <s v="PDEN"/>
    <s v="401"/>
    <x v="7"/>
    <n v="195"/>
    <n v="195"/>
    <n v="195"/>
    <n v="195"/>
    <s v="EST_100CO # FO4_100PL # IMB_100PL"/>
    <s v="W2023137896"/>
    <n v="1"/>
  </r>
  <r>
    <x v="42"/>
    <x v="42"/>
    <s v="G14"/>
    <s v="AL"/>
    <s v="40"/>
    <s v="8055209539181"/>
    <n v="1"/>
    <n v="20221"/>
    <s v="PDEN"/>
    <s v="401"/>
    <x v="7"/>
    <n v="195"/>
    <n v="195"/>
    <n v="195"/>
    <n v="195"/>
    <s v="EST_100CO # FO4_100PL # IMB_100PL"/>
    <s v="W2023137896"/>
    <n v="1"/>
  </r>
  <r>
    <x v="43"/>
    <x v="43"/>
    <s v="GC2"/>
    <s v="IT"/>
    <s v="L"/>
    <s v="8055209616592"/>
    <n v="35"/>
    <n v="20221"/>
    <s v="BLK01"/>
    <s v="401"/>
    <x v="7"/>
    <n v="195"/>
    <n v="6825"/>
    <n v="195"/>
    <n v="6825"/>
    <s v="EST_50CO_50PC # MAT_50CO_50PC"/>
    <s v="W2023137896"/>
    <n v="1"/>
  </r>
  <r>
    <x v="44"/>
    <x v="44"/>
    <s v="A69"/>
    <s v="AL"/>
    <s v="XL"/>
    <s v="8055209657465"/>
    <n v="1"/>
    <n v="20221"/>
    <s v="BLK01"/>
    <s v="551"/>
    <x v="8"/>
    <n v="135"/>
    <n v="135"/>
    <n v="135"/>
    <n v="135"/>
    <s v="EST_100VI"/>
    <s v="W2023137845"/>
    <n v="1"/>
  </r>
  <r>
    <x v="44"/>
    <x v="44"/>
    <s v="A69"/>
    <s v="AL"/>
    <s v="S"/>
    <s v="8055209510982"/>
    <n v="16"/>
    <n v="20221"/>
    <s v="BLK01"/>
    <s v="551"/>
    <x v="8"/>
    <n v="135"/>
    <n v="2160"/>
    <n v="135"/>
    <n v="2160"/>
    <s v="EST_100VI"/>
    <s v="W2023137845"/>
    <n v="1"/>
  </r>
  <r>
    <x v="44"/>
    <x v="44"/>
    <s v="A69"/>
    <s v="AL"/>
    <s v="M"/>
    <s v="8055209578951"/>
    <n v="31"/>
    <n v="20221"/>
    <s v="BLK01"/>
    <s v="551"/>
    <x v="8"/>
    <n v="135"/>
    <n v="4185"/>
    <n v="135"/>
    <n v="4185"/>
    <s v="EST_100VI"/>
    <s v="W2023137845"/>
    <n v="1"/>
  </r>
  <r>
    <x v="44"/>
    <x v="44"/>
    <s v="A69"/>
    <s v="AL"/>
    <s v="L"/>
    <s v="8055209578944"/>
    <n v="15"/>
    <n v="20221"/>
    <s v="BLK01"/>
    <s v="551"/>
    <x v="8"/>
    <n v="135"/>
    <n v="2025"/>
    <n v="135"/>
    <n v="2025"/>
    <s v="EST_100VI"/>
    <s v="W2023137845"/>
    <n v="1"/>
  </r>
  <r>
    <x v="45"/>
    <x v="45"/>
    <s v="CEB"/>
    <s v="CN"/>
    <s v="M"/>
    <s v="8055209567085"/>
    <n v="1"/>
    <n v="20221"/>
    <s v="BLK01"/>
    <s v="622"/>
    <x v="9"/>
    <n v="195"/>
    <n v="195"/>
    <n v="195"/>
    <n v="195"/>
    <s v="EST_63VI_37PA # MAT_100PL"/>
    <s v="W2023137896"/>
    <n v="1"/>
  </r>
  <r>
    <x v="45"/>
    <x v="45"/>
    <s v="CEB"/>
    <s v="CN"/>
    <s v="L"/>
    <s v="8055209567078"/>
    <n v="1"/>
    <n v="20221"/>
    <s v="BLK01"/>
    <s v="622"/>
    <x v="9"/>
    <n v="195"/>
    <n v="195"/>
    <n v="195"/>
    <n v="195"/>
    <s v="EST_63VI_37PA # MAT_100PL"/>
    <s v="W2023137896"/>
    <n v="1"/>
  </r>
  <r>
    <x v="46"/>
    <x v="46"/>
    <s v="CF2"/>
    <s v="IT"/>
    <s v="S"/>
    <s v="8055209530775"/>
    <n v="7"/>
    <n v="20221"/>
    <s v="BLK01"/>
    <s v="622"/>
    <x v="9"/>
    <n v="265"/>
    <n v="1855"/>
    <n v="265"/>
    <n v="1855"/>
    <s v="EST_100CO"/>
    <s v="W2023143699"/>
    <n v="1"/>
  </r>
  <r>
    <x v="46"/>
    <x v="46"/>
    <s v="CF2"/>
    <s v="IT"/>
    <s v="M"/>
    <s v="8055209572720"/>
    <n v="5"/>
    <n v="20221"/>
    <s v="BLK01"/>
    <s v="622"/>
    <x v="9"/>
    <n v="265"/>
    <n v="1325"/>
    <n v="265"/>
    <n v="1325"/>
    <s v="EST_100CO"/>
    <s v="W2023143699"/>
    <n v="1"/>
  </r>
  <r>
    <x v="46"/>
    <x v="46"/>
    <s v="CF2"/>
    <s v="IT"/>
    <s v="L"/>
    <s v="8055209572713"/>
    <n v="10"/>
    <n v="20221"/>
    <s v="BLK01"/>
    <s v="622"/>
    <x v="9"/>
    <n v="265"/>
    <n v="2650"/>
    <n v="265"/>
    <n v="2650"/>
    <s v="EST_100CO"/>
    <s v="W2023143699"/>
    <n v="1"/>
  </r>
  <r>
    <x v="47"/>
    <x v="47"/>
    <s v="C22"/>
    <s v="CN"/>
    <s v="XS"/>
    <s v="8055209591721"/>
    <n v="1"/>
    <n v="20221"/>
    <s v="BLK01"/>
    <s v="622"/>
    <x v="9"/>
    <n v="175"/>
    <n v="175"/>
    <n v="175"/>
    <n v="175"/>
    <s v="EST_100CO"/>
    <s v="W2023137865"/>
    <n v="1"/>
  </r>
  <r>
    <x v="48"/>
    <x v="48"/>
    <s v="Z99"/>
    <s v="CN"/>
    <s v="M"/>
    <s v="8055209588264"/>
    <n v="1"/>
    <n v="20221"/>
    <s v="BLK01"/>
    <s v="622"/>
    <x v="9"/>
    <n v="165"/>
    <n v="165"/>
    <n v="165"/>
    <n v="165"/>
    <s v="EST_100WO # MA1_100VT # MA2_100ZG"/>
    <s v="W2023137865"/>
    <n v="1"/>
  </r>
  <r>
    <x v="49"/>
    <x v="49"/>
    <s v="Z06"/>
    <s v="IT"/>
    <s v="L"/>
    <s v="8055209782709"/>
    <n v="1"/>
    <n v="20221"/>
    <s v="POUN"/>
    <s v="622"/>
    <x v="9"/>
    <n v="0"/>
    <n v="135"/>
    <n v="135"/>
    <n v="135"/>
    <s v="EST_89VI_8PA_3EA"/>
    <s v="W2023143676"/>
    <n v="1"/>
  </r>
  <r>
    <x v="50"/>
    <x v="50"/>
    <s v="GC1"/>
    <s v="TN"/>
    <s v="42"/>
    <s v="8055209591233"/>
    <n v="26"/>
    <n v="20221"/>
    <s v="BLK01"/>
    <s v="321"/>
    <x v="10"/>
    <n v="185"/>
    <n v="4810"/>
    <n v="185"/>
    <n v="4810"/>
    <s v="EST_78CO_20PC_1EA_1PL # FOD_67AC_33PL"/>
    <s v="W2023048288"/>
    <n v="1"/>
  </r>
  <r>
    <x v="50"/>
    <x v="50"/>
    <s v="GC1"/>
    <s v="TN"/>
    <s v="44"/>
    <s v="8055209591240"/>
    <n v="28"/>
    <n v="20221"/>
    <s v="BLK01"/>
    <s v="321"/>
    <x v="10"/>
    <n v="185"/>
    <n v="5180"/>
    <n v="185"/>
    <n v="5180"/>
    <s v="EST_78CO_20PC_1EA_1PL # FOD_67AC_33PL"/>
    <s v="W2023048292"/>
    <n v="1"/>
  </r>
  <r>
    <x v="51"/>
    <x v="51"/>
    <s v="G57"/>
    <s v="IT"/>
    <s v="38"/>
    <s v="8055209551343"/>
    <n v="1"/>
    <n v="20221"/>
    <s v="BLK01"/>
    <s v="321"/>
    <x v="10"/>
    <n v="195"/>
    <n v="195"/>
    <n v="195"/>
    <n v="195"/>
    <s v="ES1_65VI_30PA_5EA # FOD_67AC_33PL # MAT_100PA"/>
    <s v="W2023121675"/>
    <n v="1"/>
  </r>
  <r>
    <x v="52"/>
    <x v="52"/>
    <s v="ER4"/>
    <s v="MA"/>
    <s v="44"/>
    <s v="8055209564589"/>
    <n v="1"/>
    <n v="20221"/>
    <s v="BLK01"/>
    <s v="321"/>
    <x v="10"/>
    <n v="195"/>
    <n v="195"/>
    <n v="195"/>
    <n v="195"/>
    <s v="EST_100VI"/>
    <s v="W2023121650"/>
    <n v="1"/>
  </r>
  <r>
    <x v="53"/>
    <x v="53"/>
    <s v="H17"/>
    <s v="IT"/>
    <s v="S"/>
    <s v="8055209837805"/>
    <n v="4"/>
    <n v="20221"/>
    <s v="PPAT"/>
    <s v="321"/>
    <x v="10"/>
    <n v="245"/>
    <n v="980"/>
    <n v="245"/>
    <n v="980"/>
    <s v="ES1_78PA_22EA # ES2_80PA_20EA # MAT_60PA_25EA_15PL"/>
    <s v="W2023143676"/>
    <n v="1"/>
  </r>
  <r>
    <x v="53"/>
    <x v="53"/>
    <s v="H17"/>
    <s v="IT"/>
    <s v="M"/>
    <s v="8055209837782"/>
    <n v="8"/>
    <n v="20221"/>
    <s v="PPAT"/>
    <s v="321"/>
    <x v="10"/>
    <n v="245"/>
    <n v="1960"/>
    <n v="245"/>
    <n v="1960"/>
    <s v="ES1_78PA_22EA # ES2_80PA_20EA # MAT_60PA_25EA_15PL"/>
    <s v="W2023143676"/>
    <n v="1"/>
  </r>
  <r>
    <x v="53"/>
    <x v="53"/>
    <s v="H17"/>
    <s v="IT"/>
    <s v="L"/>
    <s v="8055209837768"/>
    <n v="4"/>
    <n v="20221"/>
    <s v="PPAT"/>
    <s v="321"/>
    <x v="10"/>
    <n v="245"/>
    <n v="980"/>
    <n v="245"/>
    <n v="980"/>
    <s v="ES1_78PA_22EA # ES2_80PA_20EA # MAT_60PA_25EA_15PL"/>
    <s v="W2023143676"/>
    <n v="1"/>
  </r>
  <r>
    <x v="54"/>
    <x v="54"/>
    <s v="E77"/>
    <s v="AL"/>
    <s v="38"/>
    <s v="8055209550582"/>
    <n v="2"/>
    <n v="20221"/>
    <s v="BLK01"/>
    <s v="321"/>
    <x v="10"/>
    <n v="225"/>
    <n v="450"/>
    <n v="225"/>
    <n v="450"/>
    <s v="EST_74VI_26LI # FOD_55AC_45PL"/>
    <s v="W2023121650"/>
    <n v="1"/>
  </r>
  <r>
    <x v="54"/>
    <x v="54"/>
    <s v="E77"/>
    <s v="AL"/>
    <s v="42"/>
    <s v="8055209550599"/>
    <n v="1"/>
    <n v="20221"/>
    <s v="BLK01"/>
    <s v="321"/>
    <x v="10"/>
    <n v="225"/>
    <n v="225"/>
    <n v="225"/>
    <n v="225"/>
    <s v="EST_74VI_26LI # FOD_55AC_45PL"/>
    <s v="W2023121650"/>
    <n v="1"/>
  </r>
  <r>
    <x v="54"/>
    <x v="54"/>
    <s v="E77"/>
    <s v="AL"/>
    <s v="44"/>
    <s v="8055209550605"/>
    <n v="1"/>
    <n v="20221"/>
    <s v="BLK01"/>
    <s v="321"/>
    <x v="10"/>
    <n v="225"/>
    <n v="225"/>
    <n v="225"/>
    <n v="225"/>
    <s v="EST_74VI_26LI # FOD_55AC_45PL"/>
    <s v="W2023121650"/>
    <n v="1"/>
  </r>
  <r>
    <x v="54"/>
    <x v="54"/>
    <s v="E77"/>
    <s v="AL"/>
    <s v="46"/>
    <s v="8055209586413"/>
    <n v="2"/>
    <n v="20221"/>
    <s v="BLK01"/>
    <s v="321"/>
    <x v="10"/>
    <n v="225"/>
    <n v="450"/>
    <n v="225"/>
    <n v="450"/>
    <s v="EST_74VI_26LI # FOD_55AC_45PL"/>
    <s v="W2023121650"/>
    <n v="1"/>
  </r>
  <r>
    <x v="54"/>
    <x v="54"/>
    <s v="V28"/>
    <s v="AL"/>
    <s v="38"/>
    <s v="8055209586369"/>
    <n v="1"/>
    <n v="20221"/>
    <s v="BLK01"/>
    <s v="321"/>
    <x v="10"/>
    <n v="225"/>
    <n v="225"/>
    <n v="225"/>
    <n v="225"/>
    <s v="EST_74VI_26LI # FOD_55AC_45PL"/>
    <s v="W2023121650"/>
    <n v="1"/>
  </r>
  <r>
    <x v="55"/>
    <x v="55"/>
    <s v="ZI6"/>
    <s v="CN"/>
    <s v="M"/>
    <s v="8055209786981"/>
    <n v="1"/>
    <n v="20221"/>
    <s v="POUN"/>
    <s v="321"/>
    <x v="10"/>
    <n v="0"/>
    <n v="185"/>
    <n v="185"/>
    <n v="185"/>
    <s v="EST_91PA_5EA_4ME # FOD_95VI_5EA"/>
    <s v="W2023143676"/>
    <n v="1"/>
  </r>
  <r>
    <x v="56"/>
    <x v="56"/>
    <s v="Z99"/>
    <s v="IT"/>
    <s v="44"/>
    <s v="8055209800540"/>
    <n v="1"/>
    <n v="20221"/>
    <s v="POUN"/>
    <s v="321"/>
    <x v="10"/>
    <n v="0"/>
    <n v="185"/>
    <n v="185"/>
    <n v="185"/>
    <s v="EST_100CO # MAT_100PL"/>
    <s v="W2023121699"/>
    <n v="1"/>
  </r>
  <r>
    <x v="56"/>
    <x v="56"/>
    <s v="Z99"/>
    <s v="IT"/>
    <s v="42"/>
    <s v="8055209800526"/>
    <n v="1"/>
    <n v="20221"/>
    <s v="POUN"/>
    <s v="321"/>
    <x v="10"/>
    <n v="0"/>
    <n v="185"/>
    <n v="185"/>
    <n v="185"/>
    <s v="EST_100CO # MAT_100PL"/>
    <s v="W2023121699"/>
    <n v="1"/>
  </r>
  <r>
    <x v="57"/>
    <x v="57"/>
    <s v="R60"/>
    <s v="RO"/>
    <s v="46"/>
    <s v="8055209647176"/>
    <n v="1"/>
    <n v="20221"/>
    <s v="BLK01"/>
    <s v="321"/>
    <x v="10"/>
    <n v="195"/>
    <n v="195"/>
    <n v="195"/>
    <n v="195"/>
    <s v="EST_65VI_30PA_5EA # FOD_67AC_33PL"/>
    <s v="W2023123328"/>
    <n v="1"/>
  </r>
  <r>
    <x v="57"/>
    <x v="57"/>
    <s v="R60"/>
    <s v="RO"/>
    <s v="38"/>
    <s v="8055209597778"/>
    <n v="1"/>
    <n v="20221"/>
    <s v="BLK01"/>
    <s v="321"/>
    <x v="10"/>
    <n v="195"/>
    <n v="195"/>
    <n v="195"/>
    <n v="195"/>
    <s v="EST_65VI_30PA_5EA # FOD_67AC_33PL"/>
    <s v="W2023123328"/>
    <n v="1"/>
  </r>
  <r>
    <x v="58"/>
    <x v="58"/>
    <s v="EE3"/>
    <s v="MD"/>
    <s v="42"/>
    <s v="8055209548954"/>
    <n v="1"/>
    <n v="20221"/>
    <s v="BLK01"/>
    <s v="321"/>
    <x v="10"/>
    <n v="175"/>
    <n v="175"/>
    <n v="175"/>
    <n v="175"/>
    <s v="EST_57PL_40CO_3EA # FO4_100CO"/>
    <s v="W2023123328"/>
    <n v="1"/>
  </r>
  <r>
    <x v="59"/>
    <x v="59"/>
    <s v="H51"/>
    <s v="IT"/>
    <s v="42"/>
    <s v="8055209603745"/>
    <n v="1"/>
    <n v="20221"/>
    <s v="BLK01"/>
    <s v="321"/>
    <x v="10"/>
    <n v="195"/>
    <n v="195"/>
    <n v="195"/>
    <n v="195"/>
    <s v="EST_59LI_38VI_3EA # FOD_67AC_33PL"/>
    <s v="W2023123327"/>
    <n v="1"/>
  </r>
  <r>
    <x v="56"/>
    <x v="56"/>
    <s v="Z99"/>
    <s v="IT"/>
    <s v="40"/>
    <s v="8055209800502"/>
    <n v="1"/>
    <n v="20221"/>
    <s v="POUN"/>
    <s v="321"/>
    <x v="10"/>
    <n v="0"/>
    <n v="185"/>
    <n v="185"/>
    <n v="185"/>
    <s v="EST_100CO # MAT_100PL"/>
    <s v="W2023121699"/>
    <n v="1"/>
  </r>
  <r>
    <x v="60"/>
    <x v="60"/>
    <s v="NI1"/>
    <s v="IT"/>
    <s v="42"/>
    <s v="8055209714809"/>
    <n v="1"/>
    <n v="20221"/>
    <s v="POUN"/>
    <s v="321"/>
    <x v="10"/>
    <n v="0"/>
    <n v="185"/>
    <n v="185"/>
    <n v="185"/>
    <s v="EST_55CO_35VI_10PL # FO4_97CO_3EA"/>
    <s v="W2023121675"/>
    <n v="1"/>
  </r>
  <r>
    <x v="61"/>
    <x v="61"/>
    <s v="Z99"/>
    <s v="IT"/>
    <s v="42"/>
    <s v="8055209550636"/>
    <n v="1"/>
    <n v="20221"/>
    <s v="BLK01"/>
    <s v="321"/>
    <x v="10"/>
    <n v="245"/>
    <n v="245"/>
    <n v="245"/>
    <n v="245"/>
    <s v="EST_59LI_38VI_3EA"/>
    <s v="W2023121706"/>
    <n v="1"/>
  </r>
  <r>
    <x v="61"/>
    <x v="61"/>
    <s v="Z99"/>
    <s v="IT"/>
    <s v="38"/>
    <s v="8055209586635"/>
    <n v="2"/>
    <n v="20221"/>
    <s v="BLK01"/>
    <s v="321"/>
    <x v="10"/>
    <n v="245"/>
    <n v="490"/>
    <n v="245"/>
    <n v="490"/>
    <s v="EST_59LI_38VI_3EA"/>
    <s v="W2023121706"/>
    <n v="1"/>
  </r>
  <r>
    <x v="54"/>
    <x v="54"/>
    <s v="C03"/>
    <s v="AL"/>
    <s v="46"/>
    <s v="8055209609075"/>
    <n v="1"/>
    <n v="20221"/>
    <s v="BLK01"/>
    <s v="321"/>
    <x v="10"/>
    <n v="225"/>
    <n v="225"/>
    <n v="225"/>
    <n v="225"/>
    <s v="EST_74VI_26LI # FOD_55AC_45PL"/>
    <s v="W2023121706"/>
    <n v="1"/>
  </r>
  <r>
    <x v="54"/>
    <x v="54"/>
    <s v="C03"/>
    <s v="AL"/>
    <s v="40"/>
    <s v="8055209557857"/>
    <n v="2"/>
    <n v="20221"/>
    <s v="BLK01"/>
    <s v="321"/>
    <x v="10"/>
    <n v="225"/>
    <n v="450"/>
    <n v="225"/>
    <n v="450"/>
    <s v="EST_74VI_26LI # FOD_55AC_45PL"/>
    <s v="W2023121706"/>
    <n v="1"/>
  </r>
  <r>
    <x v="54"/>
    <x v="54"/>
    <s v="C03"/>
    <s v="AL"/>
    <s v="38"/>
    <s v="8055209586352"/>
    <n v="1"/>
    <n v="20221"/>
    <s v="BLK01"/>
    <s v="321"/>
    <x v="10"/>
    <n v="225"/>
    <n v="225"/>
    <n v="225"/>
    <n v="225"/>
    <s v="EST_74VI_26LI # FOD_55AC_45PL"/>
    <s v="W2023121706"/>
    <n v="1"/>
  </r>
  <r>
    <x v="54"/>
    <x v="54"/>
    <s v="C03"/>
    <s v="AL"/>
    <s v="36"/>
    <s v="8055209660229"/>
    <n v="2"/>
    <n v="20221"/>
    <s v="BLK01"/>
    <s v="321"/>
    <x v="10"/>
    <n v="225"/>
    <n v="450"/>
    <n v="225"/>
    <n v="450"/>
    <s v="EST_74VI_26LI # FOD_55AC_45PL"/>
    <s v="W2023121706"/>
    <n v="1"/>
  </r>
  <r>
    <x v="62"/>
    <x v="62"/>
    <s v="Z99"/>
    <s v="IT"/>
    <s v="44"/>
    <s v="8055209617537"/>
    <n v="1"/>
    <n v="20221"/>
    <s v="BLK01"/>
    <s v="321"/>
    <x v="10"/>
    <n v="175"/>
    <n v="175"/>
    <n v="175"/>
    <n v="175"/>
    <s v="ES1_65VI_30PA_5EA # MAT_100PA"/>
    <s v="W2023121706"/>
    <n v="1"/>
  </r>
  <r>
    <x v="62"/>
    <x v="62"/>
    <s v="Z99"/>
    <s v="IT"/>
    <s v="38"/>
    <s v="8055209617513"/>
    <n v="1"/>
    <n v="20221"/>
    <s v="BLK01"/>
    <s v="321"/>
    <x v="10"/>
    <n v="175"/>
    <n v="175"/>
    <n v="175"/>
    <n v="175"/>
    <s v="ES1_65VI_30PA_5EA # MAT_100PA"/>
    <s v="W2023121706"/>
    <n v="1"/>
  </r>
  <r>
    <x v="63"/>
    <x v="63"/>
    <s v="DZB"/>
    <s v="TN"/>
    <s v="42"/>
    <s v="8055209688360"/>
    <n v="1"/>
    <n v="20221"/>
    <s v="UNQS"/>
    <s v="321"/>
    <x v="10"/>
    <n v="185"/>
    <n v="185"/>
    <n v="185"/>
    <n v="185"/>
    <s v="ES1_100LI # ES2_100VI"/>
    <s v="W2023121704"/>
    <n v="1"/>
  </r>
  <r>
    <x v="63"/>
    <x v="63"/>
    <s v="DZB"/>
    <s v="TN"/>
    <s v="40"/>
    <s v="8055209678163"/>
    <n v="1"/>
    <n v="20221"/>
    <s v="UNQS"/>
    <s v="321"/>
    <x v="10"/>
    <n v="185"/>
    <n v="185"/>
    <n v="185"/>
    <n v="185"/>
    <s v="ES1_100LI # ES2_100VI"/>
    <s v="W2023121704"/>
    <n v="1"/>
  </r>
  <r>
    <x v="63"/>
    <x v="63"/>
    <s v="DZB"/>
    <s v="TN"/>
    <s v="38"/>
    <s v="8055209688353"/>
    <n v="1"/>
    <n v="20221"/>
    <s v="UNQS"/>
    <s v="321"/>
    <x v="10"/>
    <n v="185"/>
    <n v="185"/>
    <n v="185"/>
    <n v="185"/>
    <s v="ES1_100LI # ES2_100VI"/>
    <s v="W2023121704"/>
    <n v="1"/>
  </r>
  <r>
    <x v="64"/>
    <x v="64"/>
    <s v="Q04"/>
    <s v="BG"/>
    <s v="42"/>
    <s v="8055209574151"/>
    <n v="1"/>
    <n v="20221"/>
    <s v="BLK01"/>
    <s v="321"/>
    <x v="10"/>
    <n v="185"/>
    <n v="185"/>
    <n v="185"/>
    <n v="185"/>
    <s v="EST_98PL_2EA # FOD_67AC_33PL"/>
    <s v="W2023121704"/>
    <n v="1"/>
  </r>
  <r>
    <x v="65"/>
    <x v="65"/>
    <s v="L39"/>
    <s v="IT"/>
    <s v="42"/>
    <s v="8055209606449"/>
    <n v="1"/>
    <n v="20221"/>
    <s v="POUT"/>
    <s v="321"/>
    <x v="10"/>
    <n v="150"/>
    <n v="150"/>
    <n v="150"/>
    <n v="150"/>
    <s v="EST_93PL_7EA # FOD_100PL"/>
    <s v="W2023121699"/>
    <n v="1"/>
  </r>
  <r>
    <x v="65"/>
    <x v="65"/>
    <s v="L39"/>
    <s v="IT"/>
    <s v="40"/>
    <s v="8055209606395"/>
    <n v="1"/>
    <n v="20221"/>
    <s v="POUT"/>
    <s v="321"/>
    <x v="10"/>
    <n v="150"/>
    <n v="150"/>
    <n v="150"/>
    <n v="150"/>
    <s v="EST_93PL_7EA # FOD_100PL"/>
    <s v="W2023121699"/>
    <n v="1"/>
  </r>
  <r>
    <x v="59"/>
    <x v="59"/>
    <s v="A69"/>
    <s v="IT"/>
    <s v="40"/>
    <s v="8055209586789"/>
    <n v="2"/>
    <n v="20221"/>
    <s v="BLK01"/>
    <s v="321"/>
    <x v="10"/>
    <n v="195"/>
    <n v="390"/>
    <n v="195"/>
    <n v="390"/>
    <s v="EST_59LI_38VI_3EA # FOD_67AC_33PL"/>
    <s v="W2023121699"/>
    <n v="1"/>
  </r>
  <r>
    <x v="66"/>
    <x v="66"/>
    <s v="Z99"/>
    <s v="CN"/>
    <s v="46"/>
    <s v="8055209582279"/>
    <n v="1"/>
    <n v="20221"/>
    <s v="BLK01"/>
    <s v="321"/>
    <x v="10"/>
    <n v="195"/>
    <n v="195"/>
    <n v="195"/>
    <n v="195"/>
    <s v="ES1_75VI_14PL_7CO_4ME # FOD_100CO # SPL_100PU"/>
    <s v="W2023121699"/>
    <n v="1"/>
  </r>
  <r>
    <x v="66"/>
    <x v="66"/>
    <s v="Z99"/>
    <s v="CN"/>
    <s v="44"/>
    <s v="8055209582262"/>
    <n v="1"/>
    <n v="20221"/>
    <s v="BLK01"/>
    <s v="321"/>
    <x v="10"/>
    <n v="195"/>
    <n v="195"/>
    <n v="195"/>
    <n v="195"/>
    <s v="ES1_75VI_14PL_7CO_4ME # FOD_100CO # SPL_100PU"/>
    <s v="W2023121699"/>
    <n v="1"/>
  </r>
  <r>
    <x v="66"/>
    <x v="66"/>
    <s v="Z99"/>
    <s v="CN"/>
    <s v="42"/>
    <s v="8055209582231"/>
    <n v="1"/>
    <n v="20221"/>
    <s v="BLK01"/>
    <s v="321"/>
    <x v="10"/>
    <n v="195"/>
    <n v="195"/>
    <n v="195"/>
    <n v="195"/>
    <s v="ES1_75VI_14PL_7CO_4ME # FOD_100CO # SPL_100PU"/>
    <s v="W2023121699"/>
    <n v="1"/>
  </r>
  <r>
    <x v="66"/>
    <x v="66"/>
    <s v="Z99"/>
    <s v="CN"/>
    <s v="40"/>
    <s v="8055209518100"/>
    <n v="1"/>
    <n v="20221"/>
    <s v="BLK01"/>
    <s v="321"/>
    <x v="10"/>
    <n v="195"/>
    <n v="195"/>
    <n v="195"/>
    <n v="195"/>
    <s v="ES1_75VI_14PL_7CO_4ME # FOD_100CO # SPL_100PU"/>
    <s v="W2023121699"/>
    <n v="1"/>
  </r>
  <r>
    <x v="66"/>
    <x v="66"/>
    <s v="Z99"/>
    <s v="CN"/>
    <s v="38"/>
    <s v="8055209582200"/>
    <n v="1"/>
    <n v="20221"/>
    <s v="BLK01"/>
    <s v="321"/>
    <x v="10"/>
    <n v="195"/>
    <n v="195"/>
    <n v="195"/>
    <n v="195"/>
    <s v="ES1_75VI_14PL_7CO_4ME # FOD_100CO # SPL_100PU"/>
    <s v="W2023121699"/>
    <n v="1"/>
  </r>
  <r>
    <x v="66"/>
    <x v="66"/>
    <s v="Z99"/>
    <s v="CN"/>
    <s v="36"/>
    <s v="8055209659605"/>
    <n v="2"/>
    <n v="20221"/>
    <s v="BLK01"/>
    <s v="321"/>
    <x v="10"/>
    <n v="195"/>
    <n v="390"/>
    <n v="195"/>
    <n v="390"/>
    <s v="ES1_75VI_14PL_7CO_4ME # FOD_100CO # SPL_100PU"/>
    <s v="W2023121699"/>
    <n v="1"/>
  </r>
  <r>
    <x v="50"/>
    <x v="50"/>
    <s v="GC1"/>
    <s v="TN"/>
    <s v="40"/>
    <s v="8055209545298"/>
    <n v="26"/>
    <n v="20221"/>
    <s v="BLK01"/>
    <s v="321"/>
    <x v="10"/>
    <n v="185"/>
    <n v="4810"/>
    <n v="185"/>
    <n v="4810"/>
    <s v="EST_78CO_20PC_1EA_1PL # FOD_67AC_33PL"/>
    <s v="W2023121679"/>
    <n v="1"/>
  </r>
  <r>
    <x v="50"/>
    <x v="50"/>
    <s v="GC1"/>
    <s v="TN"/>
    <s v="44"/>
    <s v="8055209591240"/>
    <n v="15"/>
    <n v="20221"/>
    <s v="BLK01"/>
    <s v="321"/>
    <x v="10"/>
    <n v="185"/>
    <n v="2775"/>
    <n v="185"/>
    <n v="2775"/>
    <s v="EST_78CO_20PC_1EA_1PL # FOD_67AC_33PL"/>
    <s v="W2023121675"/>
    <n v="1"/>
  </r>
  <r>
    <x v="67"/>
    <x v="67"/>
    <s v="Z99"/>
    <s v="CN"/>
    <s v="44"/>
    <s v="8055209579378"/>
    <n v="1"/>
    <n v="20221"/>
    <s v="BLK01"/>
    <s v="601"/>
    <x v="11"/>
    <n v="125"/>
    <n v="125"/>
    <n v="125"/>
    <n v="125"/>
    <s v="EST_100CO # FOD_100CO"/>
    <s v="W2023048308"/>
    <n v="1"/>
  </r>
  <r>
    <x v="68"/>
    <x v="68"/>
    <s v="H20"/>
    <s v="TN"/>
    <s v="40"/>
    <s v="8055209706958"/>
    <n v="1"/>
    <n v="20221"/>
    <s v="POUT"/>
    <s v="601"/>
    <x v="11"/>
    <n v="0"/>
    <n v="150"/>
    <n v="150"/>
    <n v="150"/>
    <s v="EST_73AC_27SE"/>
    <s v="W2023121699"/>
    <n v="1"/>
  </r>
  <r>
    <x v="67"/>
    <x v="67"/>
    <s v="N17"/>
    <s v="CN"/>
    <s v="38"/>
    <s v="8055209636514"/>
    <n v="2"/>
    <n v="20221"/>
    <s v="BLK01"/>
    <s v="601"/>
    <x v="11"/>
    <n v="125"/>
    <n v="250"/>
    <n v="125"/>
    <n v="250"/>
    <s v="EST_100CO # FOD_100CO"/>
    <s v="W2023048308"/>
    <n v="1"/>
  </r>
  <r>
    <x v="67"/>
    <x v="67"/>
    <s v="Z04"/>
    <s v="CN"/>
    <s v="38"/>
    <s v="8055209636521"/>
    <n v="1"/>
    <n v="20221"/>
    <s v="BLK01"/>
    <s v="601"/>
    <x v="11"/>
    <n v="125"/>
    <n v="125"/>
    <n v="125"/>
    <n v="125"/>
    <s v="EST_100CO # FOD_100CO"/>
    <s v="W2023048308"/>
    <n v="1"/>
  </r>
  <r>
    <x v="67"/>
    <x v="67"/>
    <s v="Z04"/>
    <s v="CN"/>
    <s v="44"/>
    <s v="8055209649675"/>
    <n v="1"/>
    <n v="20221"/>
    <s v="BLK01"/>
    <s v="601"/>
    <x v="11"/>
    <n v="125"/>
    <n v="125"/>
    <n v="125"/>
    <n v="125"/>
    <s v="EST_100CO # FOD_100CO"/>
    <s v="W2023048308"/>
    <n v="1"/>
  </r>
  <r>
    <x v="67"/>
    <x v="67"/>
    <s v="Z04"/>
    <s v="CN"/>
    <s v="46"/>
    <s v="8055209656864"/>
    <n v="2"/>
    <n v="20221"/>
    <s v="BLK01"/>
    <s v="601"/>
    <x v="11"/>
    <n v="125"/>
    <n v="250"/>
    <n v="125"/>
    <n v="250"/>
    <s v="EST_100CO # FOD_100CO"/>
    <s v="W2023048308"/>
    <n v="1"/>
  </r>
  <r>
    <x v="67"/>
    <x v="67"/>
    <s v="Z99"/>
    <s v="CN"/>
    <s v="42"/>
    <s v="8055209579354"/>
    <n v="1"/>
    <n v="20221"/>
    <s v="BLK01"/>
    <s v="601"/>
    <x v="11"/>
    <n v="125"/>
    <n v="125"/>
    <n v="125"/>
    <n v="125"/>
    <s v="EST_100CO # FOD_100CO"/>
    <s v="W2023048308"/>
    <n v="1"/>
  </r>
  <r>
    <x v="69"/>
    <x v="69"/>
    <s v="E47"/>
    <s v="TN"/>
    <s v="46"/>
    <s v="8055209608603"/>
    <n v="1"/>
    <n v="20221"/>
    <s v="BLK01"/>
    <s v="601"/>
    <x v="11"/>
    <n v="140"/>
    <n v="140"/>
    <n v="140"/>
    <n v="140"/>
    <s v="EST_70AC_30SE"/>
    <s v="W2023048308"/>
    <n v="1"/>
  </r>
  <r>
    <x v="69"/>
    <x v="69"/>
    <s v="Z15"/>
    <s v="TN"/>
    <s v="42"/>
    <s v="8055209585799"/>
    <n v="1"/>
    <n v="20221"/>
    <s v="BLK01"/>
    <s v="601"/>
    <x v="11"/>
    <n v="140"/>
    <n v="140"/>
    <n v="140"/>
    <n v="140"/>
    <s v="EST_70AC_30SE"/>
    <s v="W2023048308"/>
    <n v="1"/>
  </r>
  <r>
    <x v="70"/>
    <x v="70"/>
    <s v="ZE6"/>
    <s v="TN"/>
    <s v="46"/>
    <s v="8055209628601"/>
    <n v="2"/>
    <n v="20221"/>
    <s v="BLK01"/>
    <s v="601"/>
    <x v="11"/>
    <n v="165"/>
    <n v="330"/>
    <n v="165"/>
    <n v="330"/>
    <s v="EST_100CO # MAT_100PL"/>
    <s v="W2023048308"/>
    <n v="1"/>
  </r>
  <r>
    <x v="71"/>
    <x v="71"/>
    <s v="EZ1"/>
    <s v="CN"/>
    <s v="M"/>
    <s v="8055209600416"/>
    <n v="1"/>
    <n v="20221"/>
    <s v="PDEN"/>
    <s v="601"/>
    <x v="11"/>
    <n v="165"/>
    <n v="165"/>
    <n v="165"/>
    <n v="165"/>
    <s v="EST_100CO"/>
    <s v="W2023137865"/>
    <n v="1"/>
  </r>
  <r>
    <x v="72"/>
    <x v="72"/>
    <s v="ZZ2"/>
    <s v="IT"/>
    <s v="42"/>
    <s v="8055209688773"/>
    <n v="2"/>
    <n v="20221"/>
    <s v="UNQS"/>
    <s v="601"/>
    <x v="11"/>
    <n v="195"/>
    <n v="390"/>
    <n v="195"/>
    <n v="390"/>
    <s v="EST_100VI # MAT_92PL_8PA"/>
    <s v="W2023121706"/>
    <n v="1"/>
  </r>
  <r>
    <x v="73"/>
    <x v="73"/>
    <s v="ZUZ"/>
    <s v="IN"/>
    <s v="44"/>
    <s v="8055209688629"/>
    <n v="2"/>
    <n v="20221"/>
    <s v="UNQS"/>
    <s v="601"/>
    <x v="11"/>
    <n v="195"/>
    <n v="390"/>
    <n v="195"/>
    <n v="390"/>
    <s v="EST_100PL # ES2_100PA # MA1_100PA # MA2_100CO # MA3_100PL"/>
    <s v="W2023121699"/>
    <n v="1"/>
  </r>
  <r>
    <x v="73"/>
    <x v="73"/>
    <s v="ZUZ"/>
    <s v="IN"/>
    <s v="40"/>
    <s v="8055209679252"/>
    <n v="2"/>
    <n v="20221"/>
    <s v="UNQS"/>
    <s v="601"/>
    <x v="11"/>
    <n v="195"/>
    <n v="390"/>
    <n v="195"/>
    <n v="390"/>
    <s v="EST_100PL # ES2_100PA # MA1_100PA # MA2_100CO # MA3_100PL"/>
    <s v="W2023121699"/>
    <n v="1"/>
  </r>
  <r>
    <x v="74"/>
    <x v="74"/>
    <s v="Z99"/>
    <s v="TN"/>
    <s v="38"/>
    <s v="8055209660144"/>
    <n v="1"/>
    <n v="20221"/>
    <s v="BLK01"/>
    <s v="601"/>
    <x v="11"/>
    <n v="150"/>
    <n v="150"/>
    <n v="150"/>
    <n v="150"/>
    <s v="EST_70AC_30SE"/>
    <s v="W2023121699"/>
    <n v="1"/>
  </r>
  <r>
    <x v="67"/>
    <x v="67"/>
    <s v="Z99"/>
    <s v="CN"/>
    <s v="38"/>
    <s v="8055209642928"/>
    <n v="1"/>
    <n v="20221"/>
    <s v="BLK01"/>
    <s v="601"/>
    <x v="11"/>
    <n v="125"/>
    <n v="125"/>
    <n v="125"/>
    <n v="125"/>
    <s v="EST_100CO # FOD_100CO"/>
    <s v="W2023121699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la pivot1" cacheId="0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>
  <location ref="A3:C16" firstHeaderRow="0" firstDataRow="1" firstDataCol="1"/>
  <pivotFields count="18">
    <pivotField showAll="0">
      <items count="76">
        <item x="34"/>
        <item x="21"/>
        <item x="18"/>
        <item x="19"/>
        <item x="33"/>
        <item x="13"/>
        <item x="43"/>
        <item x="26"/>
        <item x="22"/>
        <item x="25"/>
        <item x="3"/>
        <item x="16"/>
        <item x="73"/>
        <item x="31"/>
        <item x="14"/>
        <item x="20"/>
        <item x="66"/>
        <item x="40"/>
        <item x="69"/>
        <item x="48"/>
        <item x="74"/>
        <item x="27"/>
        <item x="46"/>
        <item x="70"/>
        <item x="42"/>
        <item x="47"/>
        <item x="17"/>
        <item x="24"/>
        <item x="32"/>
        <item x="4"/>
        <item x="0"/>
        <item x="6"/>
        <item x="56"/>
        <item x="1"/>
        <item x="50"/>
        <item x="12"/>
        <item x="11"/>
        <item x="72"/>
        <item x="60"/>
        <item x="2"/>
        <item x="64"/>
        <item x="65"/>
        <item x="28"/>
        <item x="62"/>
        <item x="41"/>
        <item x="55"/>
        <item x="15"/>
        <item x="10"/>
        <item x="58"/>
        <item x="5"/>
        <item x="35"/>
        <item x="29"/>
        <item x="63"/>
        <item x="7"/>
        <item x="9"/>
        <item x="71"/>
        <item x="68"/>
        <item x="54"/>
        <item x="61"/>
        <item x="57"/>
        <item x="52"/>
        <item x="51"/>
        <item x="38"/>
        <item x="39"/>
        <item x="8"/>
        <item x="36"/>
        <item x="30"/>
        <item x="23"/>
        <item x="59"/>
        <item x="53"/>
        <item x="44"/>
        <item x="37"/>
        <item x="67"/>
        <item x="49"/>
        <item x="45"/>
        <item t="default"/>
      </items>
    </pivotField>
    <pivotField showAll="0">
      <items count="76">
        <item x="32"/>
        <item x="53"/>
        <item x="45"/>
        <item x="66"/>
        <item x="18"/>
        <item x="31"/>
        <item x="29"/>
        <item x="27"/>
        <item x="7"/>
        <item x="58"/>
        <item x="22"/>
        <item x="14"/>
        <item x="44"/>
        <item x="15"/>
        <item x="25"/>
        <item x="40"/>
        <item x="13"/>
        <item x="19"/>
        <item x="69"/>
        <item x="74"/>
        <item x="24"/>
        <item x="52"/>
        <item x="16"/>
        <item x="17"/>
        <item x="41"/>
        <item x="54"/>
        <item x="61"/>
        <item x="59"/>
        <item x="57"/>
        <item x="5"/>
        <item x="10"/>
        <item x="67"/>
        <item x="43"/>
        <item x="6"/>
        <item x="11"/>
        <item x="48"/>
        <item x="46"/>
        <item x="8"/>
        <item x="51"/>
        <item x="62"/>
        <item x="70"/>
        <item x="39"/>
        <item x="30"/>
        <item x="38"/>
        <item x="64"/>
        <item x="20"/>
        <item x="23"/>
        <item x="50"/>
        <item x="9"/>
        <item x="47"/>
        <item x="36"/>
        <item x="4"/>
        <item x="1"/>
        <item x="0"/>
        <item x="28"/>
        <item x="42"/>
        <item x="71"/>
        <item x="2"/>
        <item x="37"/>
        <item x="21"/>
        <item x="63"/>
        <item x="73"/>
        <item x="72"/>
        <item x="26"/>
        <item x="34"/>
        <item x="65"/>
        <item x="68"/>
        <item x="35"/>
        <item x="33"/>
        <item x="60"/>
        <item x="3"/>
        <item x="49"/>
        <item x="56"/>
        <item x="12"/>
        <item x="55"/>
        <item t="default"/>
      </items>
    </pivotField>
    <pivotField showAll="0"/>
    <pivotField showAll="0"/>
    <pivotField showAll="0"/>
    <pivotField showAll="0"/>
    <pivotField dataField="1" showAll="0"/>
    <pivotField showAll="0"/>
    <pivotField showAll="0"/>
    <pivotField showAll="0"/>
    <pivotField axis="axisRow" showAll="0" sortType="descending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  <autoSortScope>
        <pivotArea dataOnly="0" outline="0" fieldPosition="0">
          <references count="1">
            <reference field="4294967294" count="1" selected="0">
              <x v="1"/>
            </reference>
          </references>
        </pivotArea>
      </autoSortScope>
    </pivotField>
    <pivotField showAll="0"/>
    <pivotField dataField="1" numFmtId="164" showAll="0"/>
    <pivotField numFmtId="164" showAll="0"/>
    <pivotField numFmtId="164" showAll="0"/>
    <pivotField showAll="0"/>
    <pivotField showAll="0"/>
    <pivotField showAll="0"/>
  </pivotFields>
  <rowFields count="1">
    <field x="10"/>
  </rowFields>
  <rowItems count="13">
    <i>
      <x v="2"/>
    </i>
    <i>
      <x v="10"/>
    </i>
    <i>
      <x v="1"/>
    </i>
    <i>
      <x v="8"/>
    </i>
    <i>
      <x v="7"/>
    </i>
    <i>
      <x v="9"/>
    </i>
    <i>
      <x v="5"/>
    </i>
    <i>
      <x v="6"/>
    </i>
    <i>
      <x/>
    </i>
    <i>
      <x v="11"/>
    </i>
    <i>
      <x v="4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Somma di Qtà" fld="6" baseField="0" baseItem="0"/>
    <dataField name="Somma di VALORE RETAI" fld="12" baseField="0" baseItem="0" numFmtId="164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1" name="Tabella3" displayName="Tabella3" ref="A13:M171" totalsRowShown="0">
  <autoFilter ref="A13:M171"/>
  <tableColumns count="13">
    <tableColumn id="3" name="Descrizione Modello - Parte"/>
    <tableColumn id="2" name="Articolo"/>
    <tableColumn id="4" name="Colore"/>
    <tableColumn id="5" name="Made In"/>
    <tableColumn id="6" name="Taglia"/>
    <tableColumn id="8" name="EAN Barcode"/>
    <tableColumn id="7" name="Qtà" dataDxfId="3"/>
    <tableColumn id="12" name="Descr Merceologica"/>
    <tableColumn id="15" name="Prezzo Retail " dataDxfId="2"/>
    <tableColumn id="18" name="Tot. Retail " dataDxfId="1">
      <calculatedColumnFormula>Tabella3[[#This Row],[Qtà]]*Tabella3[[#This Row],[Prezzo Retail ]]</calculatedColumnFormula>
    </tableColumn>
    <tableColumn id="16" name="Composizione"/>
    <tableColumn id="1" name="Rif. Collo WF"/>
    <tableColumn id="17" name="LISTA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1"/>
  <sheetViews>
    <sheetView tabSelected="1" workbookViewId="0">
      <selection activeCell="H6" sqref="H6"/>
    </sheetView>
  </sheetViews>
  <sheetFormatPr defaultColWidth="8.85546875" defaultRowHeight="15" x14ac:dyDescent="0.25"/>
  <cols>
    <col min="1" max="1" width="50.28515625" customWidth="1"/>
    <col min="2" max="2" width="14.140625" bestFit="1" customWidth="1"/>
    <col min="4" max="4" width="10.5703125" bestFit="1" customWidth="1"/>
    <col min="6" max="6" width="14.5703125" bestFit="1" customWidth="1"/>
    <col min="7" max="7" width="10.42578125" style="5" customWidth="1"/>
    <col min="8" max="8" width="22.85546875" customWidth="1"/>
    <col min="9" max="9" width="15.140625" customWidth="1"/>
    <col min="10" max="10" width="19.28515625" customWidth="1"/>
    <col min="11" max="11" width="31" customWidth="1"/>
    <col min="12" max="12" width="17" customWidth="1"/>
    <col min="13" max="13" width="10.5703125" customWidth="1"/>
    <col min="14" max="14" width="15.7109375" customWidth="1"/>
    <col min="15" max="15" width="14.5703125" customWidth="1"/>
  </cols>
  <sheetData>
    <row r="1" spans="1:13" ht="21.75" customHeight="1" x14ac:dyDescent="0.25">
      <c r="A1" s="12"/>
    </row>
    <row r="2" spans="1:13" ht="21.75" customHeight="1" x14ac:dyDescent="0.25">
      <c r="A2" s="12"/>
    </row>
    <row r="3" spans="1:13" ht="21.75" customHeight="1" x14ac:dyDescent="0.25">
      <c r="A3" s="12"/>
    </row>
    <row r="4" spans="1:13" ht="21.75" customHeight="1" x14ac:dyDescent="0.25">
      <c r="A4" s="12"/>
    </row>
    <row r="5" spans="1:13" x14ac:dyDescent="0.25">
      <c r="A5" s="1" t="s">
        <v>496</v>
      </c>
      <c r="L5" s="1"/>
    </row>
    <row r="6" spans="1:13" x14ac:dyDescent="0.25">
      <c r="A6" s="3" t="s">
        <v>497</v>
      </c>
      <c r="B6" s="6">
        <f>SUM(G:G)</f>
        <v>583</v>
      </c>
    </row>
    <row r="7" spans="1:13" x14ac:dyDescent="0.25">
      <c r="A7" s="3" t="s">
        <v>498</v>
      </c>
      <c r="B7" s="7">
        <f>SUM(J:J)</f>
        <v>145845</v>
      </c>
    </row>
    <row r="8" spans="1:13" x14ac:dyDescent="0.25">
      <c r="A8" s="3" t="s">
        <v>501</v>
      </c>
      <c r="B8" s="8">
        <v>0.6</v>
      </c>
    </row>
    <row r="9" spans="1:13" x14ac:dyDescent="0.25">
      <c r="A9" s="3" t="s">
        <v>499</v>
      </c>
      <c r="B9" s="9">
        <f>B7*(1-B8)</f>
        <v>58338</v>
      </c>
    </row>
    <row r="10" spans="1:13" x14ac:dyDescent="0.25">
      <c r="A10" s="3" t="s">
        <v>500</v>
      </c>
      <c r="B10" s="9">
        <f>B9/B6</f>
        <v>100.06518010291595</v>
      </c>
    </row>
    <row r="13" spans="1:13" x14ac:dyDescent="0.25">
      <c r="A13" t="s">
        <v>491</v>
      </c>
      <c r="B13" t="s">
        <v>492</v>
      </c>
      <c r="C13" t="s">
        <v>490</v>
      </c>
      <c r="D13" t="s">
        <v>489</v>
      </c>
      <c r="E13" t="s">
        <v>488</v>
      </c>
      <c r="F13" t="s">
        <v>486</v>
      </c>
      <c r="G13" s="2" t="s">
        <v>487</v>
      </c>
      <c r="H13" t="s">
        <v>485</v>
      </c>
      <c r="I13" t="s">
        <v>494</v>
      </c>
      <c r="J13" t="s">
        <v>495</v>
      </c>
      <c r="K13" t="s">
        <v>484</v>
      </c>
      <c r="L13" t="s">
        <v>493</v>
      </c>
      <c r="M13" t="s">
        <v>483</v>
      </c>
    </row>
    <row r="14" spans="1:13" x14ac:dyDescent="0.25">
      <c r="A14" t="s">
        <v>473</v>
      </c>
      <c r="B14" t="s">
        <v>474</v>
      </c>
      <c r="C14" t="s">
        <v>472</v>
      </c>
      <c r="D14" t="s">
        <v>268</v>
      </c>
      <c r="E14" t="s">
        <v>462</v>
      </c>
      <c r="F14" t="s">
        <v>482</v>
      </c>
      <c r="G14" s="5">
        <v>2</v>
      </c>
      <c r="H14" t="s">
        <v>469</v>
      </c>
      <c r="I14" s="4">
        <v>175</v>
      </c>
      <c r="J14" s="4">
        <f>Tabella3[[#This Row],[Qtà]]*Tabella3[[#This Row],[Prezzo Retail ]]</f>
        <v>350</v>
      </c>
      <c r="K14" t="s">
        <v>468</v>
      </c>
      <c r="L14" t="s">
        <v>37</v>
      </c>
      <c r="M14">
        <v>1</v>
      </c>
    </row>
    <row r="15" spans="1:13" x14ac:dyDescent="0.25">
      <c r="A15" t="s">
        <v>473</v>
      </c>
      <c r="B15" t="s">
        <v>474</v>
      </c>
      <c r="C15" t="s">
        <v>472</v>
      </c>
      <c r="D15" t="s">
        <v>268</v>
      </c>
      <c r="E15" t="s">
        <v>481</v>
      </c>
      <c r="F15" t="s">
        <v>480</v>
      </c>
      <c r="G15" s="5">
        <v>9</v>
      </c>
      <c r="H15" t="s">
        <v>469</v>
      </c>
      <c r="I15" s="4">
        <v>175</v>
      </c>
      <c r="J15" s="4">
        <f>Tabella3[[#This Row],[Qtà]]*Tabella3[[#This Row],[Prezzo Retail ]]</f>
        <v>1575</v>
      </c>
      <c r="K15" t="s">
        <v>468</v>
      </c>
      <c r="L15" t="s">
        <v>37</v>
      </c>
      <c r="M15">
        <v>1</v>
      </c>
    </row>
    <row r="16" spans="1:13" x14ac:dyDescent="0.25">
      <c r="A16" t="s">
        <v>473</v>
      </c>
      <c r="B16" t="s">
        <v>474</v>
      </c>
      <c r="C16" t="s">
        <v>472</v>
      </c>
      <c r="D16" t="s">
        <v>268</v>
      </c>
      <c r="E16" t="s">
        <v>459</v>
      </c>
      <c r="F16" t="s">
        <v>479</v>
      </c>
      <c r="G16" s="5">
        <v>7</v>
      </c>
      <c r="H16" t="s">
        <v>469</v>
      </c>
      <c r="I16" s="4">
        <v>175</v>
      </c>
      <c r="J16" s="4">
        <f>Tabella3[[#This Row],[Qtà]]*Tabella3[[#This Row],[Prezzo Retail ]]</f>
        <v>1225</v>
      </c>
      <c r="K16" t="s">
        <v>468</v>
      </c>
      <c r="L16" t="s">
        <v>37</v>
      </c>
      <c r="M16">
        <v>1</v>
      </c>
    </row>
    <row r="17" spans="1:13" x14ac:dyDescent="0.25">
      <c r="A17" t="s">
        <v>473</v>
      </c>
      <c r="B17" t="s">
        <v>474</v>
      </c>
      <c r="C17" t="s">
        <v>472</v>
      </c>
      <c r="D17" t="s">
        <v>268</v>
      </c>
      <c r="E17" t="s">
        <v>444</v>
      </c>
      <c r="F17" t="s">
        <v>478</v>
      </c>
      <c r="G17" s="5">
        <v>5</v>
      </c>
      <c r="H17" t="s">
        <v>469</v>
      </c>
      <c r="I17" s="4">
        <v>175</v>
      </c>
      <c r="J17" s="4">
        <f>Tabella3[[#This Row],[Qtà]]*Tabella3[[#This Row],[Prezzo Retail ]]</f>
        <v>875</v>
      </c>
      <c r="K17" t="s">
        <v>468</v>
      </c>
      <c r="L17" t="s">
        <v>37</v>
      </c>
      <c r="M17">
        <v>1</v>
      </c>
    </row>
    <row r="18" spans="1:13" x14ac:dyDescent="0.25">
      <c r="A18" t="s">
        <v>473</v>
      </c>
      <c r="B18" t="s">
        <v>474</v>
      </c>
      <c r="C18" t="s">
        <v>472</v>
      </c>
      <c r="D18" t="s">
        <v>268</v>
      </c>
      <c r="E18" t="s">
        <v>442</v>
      </c>
      <c r="F18" t="s">
        <v>477</v>
      </c>
      <c r="G18" s="5">
        <v>2</v>
      </c>
      <c r="H18" t="s">
        <v>469</v>
      </c>
      <c r="I18" s="4">
        <v>175</v>
      </c>
      <c r="J18" s="4">
        <f>Tabella3[[#This Row],[Qtà]]*Tabella3[[#This Row],[Prezzo Retail ]]</f>
        <v>350</v>
      </c>
      <c r="K18" t="s">
        <v>468</v>
      </c>
      <c r="L18" t="s">
        <v>37</v>
      </c>
      <c r="M18">
        <v>1</v>
      </c>
    </row>
    <row r="19" spans="1:13" x14ac:dyDescent="0.25">
      <c r="A19" t="s">
        <v>473</v>
      </c>
      <c r="B19" t="s">
        <v>474</v>
      </c>
      <c r="C19" t="s">
        <v>472</v>
      </c>
      <c r="D19" t="s">
        <v>268</v>
      </c>
      <c r="E19" t="s">
        <v>437</v>
      </c>
      <c r="F19" t="s">
        <v>476</v>
      </c>
      <c r="G19" s="5">
        <v>5</v>
      </c>
      <c r="H19" t="s">
        <v>469</v>
      </c>
      <c r="I19" s="4">
        <v>175</v>
      </c>
      <c r="J19" s="4">
        <f>Tabella3[[#This Row],[Qtà]]*Tabella3[[#This Row],[Prezzo Retail ]]</f>
        <v>875</v>
      </c>
      <c r="K19" t="s">
        <v>468</v>
      </c>
      <c r="L19" t="s">
        <v>37</v>
      </c>
      <c r="M19">
        <v>1</v>
      </c>
    </row>
    <row r="20" spans="1:13" x14ac:dyDescent="0.25">
      <c r="A20" t="s">
        <v>473</v>
      </c>
      <c r="B20" t="s">
        <v>474</v>
      </c>
      <c r="C20" t="s">
        <v>472</v>
      </c>
      <c r="D20" t="s">
        <v>268</v>
      </c>
      <c r="E20" t="s">
        <v>447</v>
      </c>
      <c r="F20" t="s">
        <v>475</v>
      </c>
      <c r="G20" s="5">
        <v>1</v>
      </c>
      <c r="H20" t="s">
        <v>469</v>
      </c>
      <c r="I20" s="4">
        <v>175</v>
      </c>
      <c r="J20" s="4">
        <f>Tabella3[[#This Row],[Qtà]]*Tabella3[[#This Row],[Prezzo Retail ]]</f>
        <v>175</v>
      </c>
      <c r="K20" t="s">
        <v>468</v>
      </c>
      <c r="L20" t="s">
        <v>37</v>
      </c>
      <c r="M20">
        <v>1</v>
      </c>
    </row>
    <row r="21" spans="1:13" x14ac:dyDescent="0.25">
      <c r="A21" t="s">
        <v>473</v>
      </c>
      <c r="B21" t="s">
        <v>474</v>
      </c>
      <c r="C21" t="s">
        <v>472</v>
      </c>
      <c r="D21" t="s">
        <v>268</v>
      </c>
      <c r="E21" t="s">
        <v>471</v>
      </c>
      <c r="F21" t="s">
        <v>470</v>
      </c>
      <c r="G21" s="5">
        <v>1</v>
      </c>
      <c r="H21" t="s">
        <v>469</v>
      </c>
      <c r="I21" s="4">
        <v>175</v>
      </c>
      <c r="J21" s="4">
        <f>Tabella3[[#This Row],[Qtà]]*Tabella3[[#This Row],[Prezzo Retail ]]</f>
        <v>175</v>
      </c>
      <c r="K21" t="s">
        <v>468</v>
      </c>
      <c r="L21" t="s">
        <v>37</v>
      </c>
      <c r="M21">
        <v>1</v>
      </c>
    </row>
    <row r="22" spans="1:13" x14ac:dyDescent="0.25">
      <c r="A22" t="s">
        <v>448</v>
      </c>
      <c r="B22" t="s">
        <v>449</v>
      </c>
      <c r="C22" t="s">
        <v>237</v>
      </c>
      <c r="D22" t="s">
        <v>115</v>
      </c>
      <c r="E22" t="s">
        <v>444</v>
      </c>
      <c r="F22" t="s">
        <v>467</v>
      </c>
      <c r="G22" s="5">
        <v>14</v>
      </c>
      <c r="H22" t="s">
        <v>435</v>
      </c>
      <c r="I22" s="4">
        <v>185</v>
      </c>
      <c r="J22" s="4">
        <f>Tabella3[[#This Row],[Qtà]]*Tabella3[[#This Row],[Prezzo Retail ]]</f>
        <v>2590</v>
      </c>
      <c r="K22" t="s">
        <v>445</v>
      </c>
      <c r="L22" t="s">
        <v>272</v>
      </c>
      <c r="M22">
        <v>1</v>
      </c>
    </row>
    <row r="23" spans="1:13" x14ac:dyDescent="0.25">
      <c r="A23" t="s">
        <v>453</v>
      </c>
      <c r="B23" t="s">
        <v>454</v>
      </c>
      <c r="C23" t="s">
        <v>269</v>
      </c>
      <c r="D23" t="s">
        <v>11</v>
      </c>
      <c r="E23" t="s">
        <v>442</v>
      </c>
      <c r="F23" t="s">
        <v>466</v>
      </c>
      <c r="G23" s="5">
        <v>1</v>
      </c>
      <c r="H23" t="s">
        <v>435</v>
      </c>
      <c r="I23" s="4">
        <v>245</v>
      </c>
      <c r="J23" s="4">
        <f>Tabella3[[#This Row],[Qtà]]*Tabella3[[#This Row],[Prezzo Retail ]]</f>
        <v>245</v>
      </c>
      <c r="K23" t="s">
        <v>450</v>
      </c>
      <c r="L23" t="s">
        <v>159</v>
      </c>
      <c r="M23">
        <v>1</v>
      </c>
    </row>
    <row r="24" spans="1:13" x14ac:dyDescent="0.25">
      <c r="A24" t="s">
        <v>464</v>
      </c>
      <c r="B24" t="s">
        <v>465</v>
      </c>
      <c r="C24" t="s">
        <v>463</v>
      </c>
      <c r="D24" t="s">
        <v>115</v>
      </c>
      <c r="E24" t="s">
        <v>462</v>
      </c>
      <c r="F24" t="s">
        <v>461</v>
      </c>
      <c r="G24" s="5">
        <v>1</v>
      </c>
      <c r="H24" t="s">
        <v>435</v>
      </c>
      <c r="I24" s="4">
        <v>220</v>
      </c>
      <c r="J24" s="4">
        <f>Tabella3[[#This Row],[Qtà]]*Tabella3[[#This Row],[Prezzo Retail ]]</f>
        <v>220</v>
      </c>
      <c r="K24" t="s">
        <v>450</v>
      </c>
      <c r="L24" t="s">
        <v>159</v>
      </c>
      <c r="M24">
        <v>1</v>
      </c>
    </row>
    <row r="25" spans="1:13" x14ac:dyDescent="0.25">
      <c r="A25" t="s">
        <v>453</v>
      </c>
      <c r="B25" t="s">
        <v>454</v>
      </c>
      <c r="C25" t="s">
        <v>269</v>
      </c>
      <c r="D25" t="s">
        <v>11</v>
      </c>
      <c r="E25" t="s">
        <v>447</v>
      </c>
      <c r="F25" t="s">
        <v>460</v>
      </c>
      <c r="G25" s="5">
        <v>4</v>
      </c>
      <c r="H25" t="s">
        <v>435</v>
      </c>
      <c r="I25" s="4">
        <v>245</v>
      </c>
      <c r="J25" s="4">
        <f>Tabella3[[#This Row],[Qtà]]*Tabella3[[#This Row],[Prezzo Retail ]]</f>
        <v>980</v>
      </c>
      <c r="K25" t="s">
        <v>450</v>
      </c>
      <c r="L25" t="s">
        <v>159</v>
      </c>
      <c r="M25">
        <v>1</v>
      </c>
    </row>
    <row r="26" spans="1:13" x14ac:dyDescent="0.25">
      <c r="A26" t="s">
        <v>448</v>
      </c>
      <c r="B26" t="s">
        <v>449</v>
      </c>
      <c r="C26" t="s">
        <v>237</v>
      </c>
      <c r="D26" t="s">
        <v>115</v>
      </c>
      <c r="E26" t="s">
        <v>459</v>
      </c>
      <c r="F26" t="s">
        <v>458</v>
      </c>
      <c r="G26" s="5">
        <v>13</v>
      </c>
      <c r="H26" t="s">
        <v>435</v>
      </c>
      <c r="I26" s="4">
        <v>185</v>
      </c>
      <c r="J26" s="4">
        <f>Tabella3[[#This Row],[Qtà]]*Tabella3[[#This Row],[Prezzo Retail ]]</f>
        <v>2405</v>
      </c>
      <c r="K26" t="s">
        <v>445</v>
      </c>
      <c r="L26" t="s">
        <v>272</v>
      </c>
      <c r="M26">
        <v>1</v>
      </c>
    </row>
    <row r="27" spans="1:13" x14ac:dyDescent="0.25">
      <c r="A27" t="s">
        <v>448</v>
      </c>
      <c r="B27" t="s">
        <v>449</v>
      </c>
      <c r="C27" t="s">
        <v>237</v>
      </c>
      <c r="D27" t="s">
        <v>115</v>
      </c>
      <c r="E27" t="s">
        <v>442</v>
      </c>
      <c r="F27" t="s">
        <v>457</v>
      </c>
      <c r="G27" s="5">
        <v>12</v>
      </c>
      <c r="H27" t="s">
        <v>435</v>
      </c>
      <c r="I27" s="4">
        <v>185</v>
      </c>
      <c r="J27" s="4">
        <f>Tabella3[[#This Row],[Qtà]]*Tabella3[[#This Row],[Prezzo Retail ]]</f>
        <v>2220</v>
      </c>
      <c r="K27" t="s">
        <v>445</v>
      </c>
      <c r="L27" t="s">
        <v>456</v>
      </c>
      <c r="M27">
        <v>1</v>
      </c>
    </row>
    <row r="28" spans="1:13" x14ac:dyDescent="0.25">
      <c r="A28" t="s">
        <v>448</v>
      </c>
      <c r="B28" t="s">
        <v>449</v>
      </c>
      <c r="C28" t="s">
        <v>237</v>
      </c>
      <c r="D28" t="s">
        <v>115</v>
      </c>
      <c r="E28" t="s">
        <v>437</v>
      </c>
      <c r="F28" t="s">
        <v>455</v>
      </c>
      <c r="G28" s="5">
        <v>24</v>
      </c>
      <c r="H28" t="s">
        <v>435</v>
      </c>
      <c r="I28" s="4">
        <v>185</v>
      </c>
      <c r="J28" s="4">
        <f>Tabella3[[#This Row],[Qtà]]*Tabella3[[#This Row],[Prezzo Retail ]]</f>
        <v>4440</v>
      </c>
      <c r="K28" t="s">
        <v>445</v>
      </c>
      <c r="L28" t="s">
        <v>456</v>
      </c>
      <c r="M28">
        <v>1</v>
      </c>
    </row>
    <row r="29" spans="1:13" x14ac:dyDescent="0.25">
      <c r="A29" t="s">
        <v>453</v>
      </c>
      <c r="B29" t="s">
        <v>454</v>
      </c>
      <c r="C29" t="s">
        <v>269</v>
      </c>
      <c r="D29" t="s">
        <v>11</v>
      </c>
      <c r="E29" t="s">
        <v>452</v>
      </c>
      <c r="F29" t="s">
        <v>451</v>
      </c>
      <c r="G29" s="5">
        <v>3</v>
      </c>
      <c r="H29" t="s">
        <v>435</v>
      </c>
      <c r="I29" s="4">
        <v>245</v>
      </c>
      <c r="J29" s="4">
        <f>Tabella3[[#This Row],[Qtà]]*Tabella3[[#This Row],[Prezzo Retail ]]</f>
        <v>735</v>
      </c>
      <c r="K29" t="s">
        <v>450</v>
      </c>
      <c r="L29" t="s">
        <v>159</v>
      </c>
      <c r="M29">
        <v>1</v>
      </c>
    </row>
    <row r="30" spans="1:13" x14ac:dyDescent="0.25">
      <c r="A30" t="s">
        <v>448</v>
      </c>
      <c r="B30" t="s">
        <v>449</v>
      </c>
      <c r="C30" t="s">
        <v>237</v>
      </c>
      <c r="D30" t="s">
        <v>115</v>
      </c>
      <c r="E30" t="s">
        <v>447</v>
      </c>
      <c r="F30" t="s">
        <v>446</v>
      </c>
      <c r="G30" s="5">
        <v>2</v>
      </c>
      <c r="H30" t="s">
        <v>435</v>
      </c>
      <c r="I30" s="4">
        <v>185</v>
      </c>
      <c r="J30" s="4">
        <f>Tabella3[[#This Row],[Qtà]]*Tabella3[[#This Row],[Prezzo Retail ]]</f>
        <v>370</v>
      </c>
      <c r="K30" t="s">
        <v>445</v>
      </c>
      <c r="L30" t="s">
        <v>159</v>
      </c>
      <c r="M30">
        <v>1</v>
      </c>
    </row>
    <row r="31" spans="1:13" x14ac:dyDescent="0.25">
      <c r="A31" t="s">
        <v>438</v>
      </c>
      <c r="B31" t="s">
        <v>439</v>
      </c>
      <c r="C31" t="s">
        <v>5</v>
      </c>
      <c r="D31" t="s">
        <v>4</v>
      </c>
      <c r="E31" t="s">
        <v>444</v>
      </c>
      <c r="F31" t="s">
        <v>443</v>
      </c>
      <c r="G31" s="5">
        <v>11</v>
      </c>
      <c r="H31" t="s">
        <v>435</v>
      </c>
      <c r="I31" s="4">
        <v>295</v>
      </c>
      <c r="J31" s="4">
        <f>Tabella3[[#This Row],[Qtà]]*Tabella3[[#This Row],[Prezzo Retail ]]</f>
        <v>3245</v>
      </c>
      <c r="K31" t="s">
        <v>434</v>
      </c>
      <c r="L31" t="s">
        <v>440</v>
      </c>
      <c r="M31">
        <v>1</v>
      </c>
    </row>
    <row r="32" spans="1:13" x14ac:dyDescent="0.25">
      <c r="A32" t="s">
        <v>438</v>
      </c>
      <c r="B32" t="s">
        <v>439</v>
      </c>
      <c r="C32" t="s">
        <v>5</v>
      </c>
      <c r="D32" t="s">
        <v>4</v>
      </c>
      <c r="E32" t="s">
        <v>442</v>
      </c>
      <c r="F32" t="s">
        <v>441</v>
      </c>
      <c r="G32" s="5">
        <v>9</v>
      </c>
      <c r="H32" t="s">
        <v>435</v>
      </c>
      <c r="I32" s="4">
        <v>295</v>
      </c>
      <c r="J32" s="4">
        <f>Tabella3[[#This Row],[Qtà]]*Tabella3[[#This Row],[Prezzo Retail ]]</f>
        <v>2655</v>
      </c>
      <c r="K32" t="s">
        <v>434</v>
      </c>
      <c r="L32" t="s">
        <v>440</v>
      </c>
      <c r="M32">
        <v>1</v>
      </c>
    </row>
    <row r="33" spans="1:13" x14ac:dyDescent="0.25">
      <c r="A33" t="s">
        <v>438</v>
      </c>
      <c r="B33" t="s">
        <v>439</v>
      </c>
      <c r="C33" t="s">
        <v>5</v>
      </c>
      <c r="D33" t="s">
        <v>4</v>
      </c>
      <c r="E33" t="s">
        <v>437</v>
      </c>
      <c r="F33" t="s">
        <v>436</v>
      </c>
      <c r="G33" s="5">
        <v>6</v>
      </c>
      <c r="H33" t="s">
        <v>435</v>
      </c>
      <c r="I33" s="4">
        <v>295</v>
      </c>
      <c r="J33" s="4">
        <f>Tabella3[[#This Row],[Qtà]]*Tabella3[[#This Row],[Prezzo Retail ]]</f>
        <v>1770</v>
      </c>
      <c r="K33" t="s">
        <v>434</v>
      </c>
      <c r="L33" t="s">
        <v>440</v>
      </c>
      <c r="M33">
        <v>1</v>
      </c>
    </row>
    <row r="34" spans="1:13" x14ac:dyDescent="0.25">
      <c r="A34" t="s">
        <v>432</v>
      </c>
      <c r="B34" t="s">
        <v>433</v>
      </c>
      <c r="C34" t="s">
        <v>5</v>
      </c>
      <c r="D34" t="s">
        <v>115</v>
      </c>
      <c r="E34" t="s">
        <v>176</v>
      </c>
      <c r="F34" t="s">
        <v>431</v>
      </c>
      <c r="G34" s="5">
        <v>1</v>
      </c>
      <c r="H34" t="s">
        <v>330</v>
      </c>
      <c r="I34" s="4">
        <v>250</v>
      </c>
      <c r="J34" s="4">
        <f>Tabella3[[#This Row],[Qtà]]*Tabella3[[#This Row],[Prezzo Retail ]]</f>
        <v>250</v>
      </c>
      <c r="K34" t="s">
        <v>430</v>
      </c>
      <c r="L34" t="s">
        <v>159</v>
      </c>
      <c r="M34">
        <v>1</v>
      </c>
    </row>
    <row r="35" spans="1:13" x14ac:dyDescent="0.25">
      <c r="A35" t="s">
        <v>428</v>
      </c>
      <c r="B35" t="s">
        <v>429</v>
      </c>
      <c r="C35" t="s">
        <v>5</v>
      </c>
      <c r="D35" t="s">
        <v>4</v>
      </c>
      <c r="E35" t="s">
        <v>16</v>
      </c>
      <c r="F35" t="s">
        <v>427</v>
      </c>
      <c r="G35" s="5">
        <v>1</v>
      </c>
      <c r="H35" t="s">
        <v>330</v>
      </c>
      <c r="I35" s="4">
        <v>275</v>
      </c>
      <c r="J35" s="4">
        <f>Tabella3[[#This Row],[Qtà]]*Tabella3[[#This Row],[Prezzo Retail ]]</f>
        <v>275</v>
      </c>
      <c r="K35" t="s">
        <v>426</v>
      </c>
      <c r="L35" t="s">
        <v>70</v>
      </c>
      <c r="M35">
        <v>1</v>
      </c>
    </row>
    <row r="36" spans="1:13" x14ac:dyDescent="0.25">
      <c r="A36" t="s">
        <v>392</v>
      </c>
      <c r="B36" t="s">
        <v>393</v>
      </c>
      <c r="C36" t="s">
        <v>391</v>
      </c>
      <c r="D36" t="s">
        <v>4</v>
      </c>
      <c r="E36" t="s">
        <v>202</v>
      </c>
      <c r="F36" t="s">
        <v>425</v>
      </c>
      <c r="G36" s="5">
        <v>1</v>
      </c>
      <c r="H36" t="s">
        <v>330</v>
      </c>
      <c r="I36" s="4">
        <v>365</v>
      </c>
      <c r="J36" s="4">
        <f>Tabella3[[#This Row],[Qtà]]*Tabella3[[#This Row],[Prezzo Retail ]]</f>
        <v>365</v>
      </c>
      <c r="K36" t="s">
        <v>389</v>
      </c>
      <c r="L36" t="s">
        <v>159</v>
      </c>
      <c r="M36">
        <v>1</v>
      </c>
    </row>
    <row r="37" spans="1:13" x14ac:dyDescent="0.25">
      <c r="A37" t="s">
        <v>392</v>
      </c>
      <c r="B37" t="s">
        <v>393</v>
      </c>
      <c r="C37" t="s">
        <v>391</v>
      </c>
      <c r="D37" t="s">
        <v>4</v>
      </c>
      <c r="E37" t="s">
        <v>176</v>
      </c>
      <c r="F37" t="s">
        <v>424</v>
      </c>
      <c r="G37" s="5">
        <v>1</v>
      </c>
      <c r="H37" t="s">
        <v>330</v>
      </c>
      <c r="I37" s="4">
        <v>365</v>
      </c>
      <c r="J37" s="4">
        <f>Tabella3[[#This Row],[Qtà]]*Tabella3[[#This Row],[Prezzo Retail ]]</f>
        <v>365</v>
      </c>
      <c r="K37" t="s">
        <v>389</v>
      </c>
      <c r="L37" t="s">
        <v>159</v>
      </c>
      <c r="M37">
        <v>1</v>
      </c>
    </row>
    <row r="38" spans="1:13" x14ac:dyDescent="0.25">
      <c r="A38" t="s">
        <v>422</v>
      </c>
      <c r="B38" t="s">
        <v>423</v>
      </c>
      <c r="C38" t="s">
        <v>136</v>
      </c>
      <c r="D38" t="s">
        <v>17</v>
      </c>
      <c r="E38" t="s">
        <v>22</v>
      </c>
      <c r="F38" t="s">
        <v>421</v>
      </c>
      <c r="G38" s="5">
        <v>1</v>
      </c>
      <c r="H38" t="s">
        <v>330</v>
      </c>
      <c r="I38" s="4">
        <v>250</v>
      </c>
      <c r="J38" s="4">
        <f>Tabella3[[#This Row],[Qtà]]*Tabella3[[#This Row],[Prezzo Retail ]]</f>
        <v>250</v>
      </c>
      <c r="K38" t="s">
        <v>266</v>
      </c>
      <c r="L38" t="s">
        <v>44</v>
      </c>
      <c r="M38">
        <v>1</v>
      </c>
    </row>
    <row r="39" spans="1:13" x14ac:dyDescent="0.25">
      <c r="A39" t="s">
        <v>418</v>
      </c>
      <c r="B39" t="s">
        <v>419</v>
      </c>
      <c r="C39" t="s">
        <v>417</v>
      </c>
      <c r="D39" t="s">
        <v>26</v>
      </c>
      <c r="E39" t="s">
        <v>16</v>
      </c>
      <c r="F39" t="s">
        <v>420</v>
      </c>
      <c r="G39" s="5">
        <v>1</v>
      </c>
      <c r="H39" t="s">
        <v>330</v>
      </c>
      <c r="I39" s="4">
        <v>295</v>
      </c>
      <c r="J39" s="4">
        <f>Tabella3[[#This Row],[Qtà]]*Tabella3[[#This Row],[Prezzo Retail ]]</f>
        <v>295</v>
      </c>
      <c r="K39" t="s">
        <v>31</v>
      </c>
      <c r="L39" t="s">
        <v>44</v>
      </c>
      <c r="M39">
        <v>1</v>
      </c>
    </row>
    <row r="40" spans="1:13" x14ac:dyDescent="0.25">
      <c r="A40" t="s">
        <v>418</v>
      </c>
      <c r="B40" t="s">
        <v>419</v>
      </c>
      <c r="C40" t="s">
        <v>417</v>
      </c>
      <c r="D40" t="s">
        <v>26</v>
      </c>
      <c r="E40" t="s">
        <v>25</v>
      </c>
      <c r="F40" t="s">
        <v>416</v>
      </c>
      <c r="G40" s="5">
        <v>1</v>
      </c>
      <c r="H40" t="s">
        <v>330</v>
      </c>
      <c r="I40" s="4">
        <v>295</v>
      </c>
      <c r="J40" s="4">
        <f>Tabella3[[#This Row],[Qtà]]*Tabella3[[#This Row],[Prezzo Retail ]]</f>
        <v>295</v>
      </c>
      <c r="K40" t="s">
        <v>31</v>
      </c>
      <c r="L40" t="s">
        <v>44</v>
      </c>
      <c r="M40">
        <v>1</v>
      </c>
    </row>
    <row r="41" spans="1:13" x14ac:dyDescent="0.25">
      <c r="A41" t="s">
        <v>414</v>
      </c>
      <c r="B41" t="s">
        <v>415</v>
      </c>
      <c r="C41" t="s">
        <v>413</v>
      </c>
      <c r="D41" t="s">
        <v>115</v>
      </c>
      <c r="E41" t="s">
        <v>33</v>
      </c>
      <c r="F41" t="s">
        <v>412</v>
      </c>
      <c r="G41" s="5">
        <v>1</v>
      </c>
      <c r="H41" t="s">
        <v>330</v>
      </c>
      <c r="I41" s="4">
        <v>350</v>
      </c>
      <c r="J41" s="4">
        <f>Tabella3[[#This Row],[Qtà]]*Tabella3[[#This Row],[Prezzo Retail ]]</f>
        <v>350</v>
      </c>
      <c r="K41" t="s">
        <v>411</v>
      </c>
      <c r="L41" t="s">
        <v>44</v>
      </c>
      <c r="M41">
        <v>1</v>
      </c>
    </row>
    <row r="42" spans="1:13" x14ac:dyDescent="0.25">
      <c r="A42" t="s">
        <v>409</v>
      </c>
      <c r="B42" t="s">
        <v>410</v>
      </c>
      <c r="C42" t="s">
        <v>408</v>
      </c>
      <c r="D42" t="s">
        <v>4</v>
      </c>
      <c r="E42" t="s">
        <v>16</v>
      </c>
      <c r="F42" t="s">
        <v>407</v>
      </c>
      <c r="G42" s="5">
        <v>1</v>
      </c>
      <c r="H42" t="s">
        <v>330</v>
      </c>
      <c r="I42" s="4">
        <v>475</v>
      </c>
      <c r="J42" s="4">
        <f>Tabella3[[#This Row],[Qtà]]*Tabella3[[#This Row],[Prezzo Retail ]]</f>
        <v>475</v>
      </c>
      <c r="K42" t="s">
        <v>406</v>
      </c>
      <c r="L42" t="s">
        <v>44</v>
      </c>
      <c r="M42">
        <v>1</v>
      </c>
    </row>
    <row r="43" spans="1:13" x14ac:dyDescent="0.25">
      <c r="A43" t="s">
        <v>404</v>
      </c>
      <c r="B43" t="s">
        <v>405</v>
      </c>
      <c r="C43" t="s">
        <v>403</v>
      </c>
      <c r="D43" t="s">
        <v>26</v>
      </c>
      <c r="E43" t="s">
        <v>25</v>
      </c>
      <c r="F43" t="s">
        <v>402</v>
      </c>
      <c r="G43" s="5">
        <v>1</v>
      </c>
      <c r="H43" t="s">
        <v>330</v>
      </c>
      <c r="I43" s="4">
        <v>340</v>
      </c>
      <c r="J43" s="4">
        <f>Tabella3[[#This Row],[Qtà]]*Tabella3[[#This Row],[Prezzo Retail ]]</f>
        <v>340</v>
      </c>
      <c r="K43" t="s">
        <v>401</v>
      </c>
      <c r="L43" t="s">
        <v>44</v>
      </c>
      <c r="M43">
        <v>1</v>
      </c>
    </row>
    <row r="44" spans="1:13" x14ac:dyDescent="0.25">
      <c r="A44" t="s">
        <v>399</v>
      </c>
      <c r="B44" t="s">
        <v>400</v>
      </c>
      <c r="C44" t="s">
        <v>5</v>
      </c>
      <c r="D44" t="s">
        <v>4</v>
      </c>
      <c r="E44" t="s">
        <v>33</v>
      </c>
      <c r="F44" t="s">
        <v>398</v>
      </c>
      <c r="G44" s="5">
        <v>6</v>
      </c>
      <c r="H44" t="s">
        <v>330</v>
      </c>
      <c r="I44" s="4">
        <v>480</v>
      </c>
      <c r="J44" s="4">
        <f>Tabella3[[#This Row],[Qtà]]*Tabella3[[#This Row],[Prezzo Retail ]]</f>
        <v>2880</v>
      </c>
      <c r="K44" t="s">
        <v>397</v>
      </c>
      <c r="L44" t="s">
        <v>159</v>
      </c>
      <c r="M44">
        <v>1</v>
      </c>
    </row>
    <row r="45" spans="1:13" x14ac:dyDescent="0.25">
      <c r="A45" t="s">
        <v>350</v>
      </c>
      <c r="B45" t="s">
        <v>351</v>
      </c>
      <c r="C45" t="s">
        <v>349</v>
      </c>
      <c r="D45" t="s">
        <v>4</v>
      </c>
      <c r="E45" t="s">
        <v>25</v>
      </c>
      <c r="F45" t="s">
        <v>396</v>
      </c>
      <c r="G45" s="5">
        <v>6</v>
      </c>
      <c r="H45" t="s">
        <v>330</v>
      </c>
      <c r="I45" s="4">
        <v>590</v>
      </c>
      <c r="J45" s="4">
        <f>Tabella3[[#This Row],[Qtà]]*Tabella3[[#This Row],[Prezzo Retail ]]</f>
        <v>3540</v>
      </c>
      <c r="K45" t="s">
        <v>347</v>
      </c>
      <c r="L45" t="s">
        <v>395</v>
      </c>
      <c r="M45">
        <v>1</v>
      </c>
    </row>
    <row r="46" spans="1:13" x14ac:dyDescent="0.25">
      <c r="A46" t="s">
        <v>350</v>
      </c>
      <c r="B46" t="s">
        <v>351</v>
      </c>
      <c r="C46" t="s">
        <v>349</v>
      </c>
      <c r="D46" t="s">
        <v>4</v>
      </c>
      <c r="E46" t="s">
        <v>22</v>
      </c>
      <c r="F46" t="s">
        <v>394</v>
      </c>
      <c r="G46" s="5">
        <v>27</v>
      </c>
      <c r="H46" t="s">
        <v>330</v>
      </c>
      <c r="I46" s="4">
        <v>590</v>
      </c>
      <c r="J46" s="4">
        <f>Tabella3[[#This Row],[Qtà]]*Tabella3[[#This Row],[Prezzo Retail ]]</f>
        <v>15930</v>
      </c>
      <c r="K46" t="s">
        <v>347</v>
      </c>
      <c r="L46" t="s">
        <v>395</v>
      </c>
      <c r="M46">
        <v>1</v>
      </c>
    </row>
    <row r="47" spans="1:13" x14ac:dyDescent="0.25">
      <c r="A47" t="s">
        <v>392</v>
      </c>
      <c r="B47" t="s">
        <v>393</v>
      </c>
      <c r="C47" t="s">
        <v>391</v>
      </c>
      <c r="D47" t="s">
        <v>4</v>
      </c>
      <c r="E47" t="s">
        <v>170</v>
      </c>
      <c r="F47" t="s">
        <v>390</v>
      </c>
      <c r="G47" s="5">
        <v>1</v>
      </c>
      <c r="H47" t="s">
        <v>330</v>
      </c>
      <c r="I47" s="4">
        <v>365</v>
      </c>
      <c r="J47" s="4">
        <f>Tabella3[[#This Row],[Qtà]]*Tabella3[[#This Row],[Prezzo Retail ]]</f>
        <v>365</v>
      </c>
      <c r="K47" t="s">
        <v>389</v>
      </c>
      <c r="L47" t="s">
        <v>159</v>
      </c>
      <c r="M47">
        <v>1</v>
      </c>
    </row>
    <row r="48" spans="1:13" x14ac:dyDescent="0.25">
      <c r="A48" t="s">
        <v>385</v>
      </c>
      <c r="B48" t="s">
        <v>386</v>
      </c>
      <c r="C48" t="s">
        <v>85</v>
      </c>
      <c r="D48" t="s">
        <v>115</v>
      </c>
      <c r="E48" t="s">
        <v>33</v>
      </c>
      <c r="F48" t="s">
        <v>388</v>
      </c>
      <c r="G48" s="5">
        <v>1</v>
      </c>
      <c r="H48" t="s">
        <v>330</v>
      </c>
      <c r="I48" s="4">
        <v>195</v>
      </c>
      <c r="J48" s="4">
        <f>Tabella3[[#This Row],[Qtà]]*Tabella3[[#This Row],[Prezzo Retail ]]</f>
        <v>195</v>
      </c>
      <c r="K48" t="s">
        <v>383</v>
      </c>
      <c r="L48" t="s">
        <v>162</v>
      </c>
      <c r="M48">
        <v>1</v>
      </c>
    </row>
    <row r="49" spans="1:13" x14ac:dyDescent="0.25">
      <c r="A49" t="s">
        <v>385</v>
      </c>
      <c r="B49" t="s">
        <v>386</v>
      </c>
      <c r="C49" t="s">
        <v>85</v>
      </c>
      <c r="D49" t="s">
        <v>115</v>
      </c>
      <c r="E49" t="s">
        <v>176</v>
      </c>
      <c r="F49" t="s">
        <v>387</v>
      </c>
      <c r="G49" s="5">
        <v>1</v>
      </c>
      <c r="H49" t="s">
        <v>330</v>
      </c>
      <c r="I49" s="4">
        <v>195</v>
      </c>
      <c r="J49" s="4">
        <f>Tabella3[[#This Row],[Qtà]]*Tabella3[[#This Row],[Prezzo Retail ]]</f>
        <v>195</v>
      </c>
      <c r="K49" t="s">
        <v>383</v>
      </c>
      <c r="L49" t="s">
        <v>162</v>
      </c>
      <c r="M49">
        <v>1</v>
      </c>
    </row>
    <row r="50" spans="1:13" x14ac:dyDescent="0.25">
      <c r="A50" t="s">
        <v>385</v>
      </c>
      <c r="B50" t="s">
        <v>386</v>
      </c>
      <c r="C50" t="s">
        <v>85</v>
      </c>
      <c r="D50" t="s">
        <v>115</v>
      </c>
      <c r="E50" t="s">
        <v>202</v>
      </c>
      <c r="F50" t="s">
        <v>384</v>
      </c>
      <c r="G50" s="5">
        <v>1</v>
      </c>
      <c r="H50" t="s">
        <v>330</v>
      </c>
      <c r="I50" s="4">
        <v>195</v>
      </c>
      <c r="J50" s="4">
        <f>Tabella3[[#This Row],[Qtà]]*Tabella3[[#This Row],[Prezzo Retail ]]</f>
        <v>195</v>
      </c>
      <c r="K50" t="s">
        <v>383</v>
      </c>
      <c r="L50" t="s">
        <v>162</v>
      </c>
      <c r="M50">
        <v>1</v>
      </c>
    </row>
    <row r="51" spans="1:13" x14ac:dyDescent="0.25">
      <c r="A51" t="s">
        <v>378</v>
      </c>
      <c r="B51" t="s">
        <v>379</v>
      </c>
      <c r="C51" t="s">
        <v>136</v>
      </c>
      <c r="D51" t="s">
        <v>26</v>
      </c>
      <c r="E51" t="s">
        <v>22</v>
      </c>
      <c r="F51" t="s">
        <v>382</v>
      </c>
      <c r="G51" s="5">
        <v>1</v>
      </c>
      <c r="H51" t="s">
        <v>330</v>
      </c>
      <c r="I51" s="4">
        <v>250</v>
      </c>
      <c r="J51" s="4">
        <f>Tabella3[[#This Row],[Qtà]]*Tabella3[[#This Row],[Prezzo Retail ]]</f>
        <v>250</v>
      </c>
      <c r="K51" t="s">
        <v>122</v>
      </c>
      <c r="L51" t="s">
        <v>162</v>
      </c>
      <c r="M51">
        <v>1</v>
      </c>
    </row>
    <row r="52" spans="1:13" x14ac:dyDescent="0.25">
      <c r="A52" t="s">
        <v>378</v>
      </c>
      <c r="B52" t="s">
        <v>379</v>
      </c>
      <c r="C52" t="s">
        <v>381</v>
      </c>
      <c r="D52" t="s">
        <v>26</v>
      </c>
      <c r="E52" t="s">
        <v>16</v>
      </c>
      <c r="F52" t="s">
        <v>380</v>
      </c>
      <c r="G52" s="5">
        <v>1</v>
      </c>
      <c r="H52" t="s">
        <v>330</v>
      </c>
      <c r="I52" s="4">
        <v>250</v>
      </c>
      <c r="J52" s="4">
        <f>Tabella3[[#This Row],[Qtà]]*Tabella3[[#This Row],[Prezzo Retail ]]</f>
        <v>250</v>
      </c>
      <c r="K52" t="s">
        <v>122</v>
      </c>
      <c r="L52" t="s">
        <v>162</v>
      </c>
      <c r="M52">
        <v>1</v>
      </c>
    </row>
    <row r="53" spans="1:13" x14ac:dyDescent="0.25">
      <c r="A53" t="s">
        <v>378</v>
      </c>
      <c r="B53" t="s">
        <v>379</v>
      </c>
      <c r="C53" t="s">
        <v>46</v>
      </c>
      <c r="D53" t="s">
        <v>26</v>
      </c>
      <c r="E53" t="s">
        <v>16</v>
      </c>
      <c r="F53" t="s">
        <v>377</v>
      </c>
      <c r="G53" s="5">
        <v>2</v>
      </c>
      <c r="H53" t="s">
        <v>330</v>
      </c>
      <c r="I53" s="4">
        <v>250</v>
      </c>
      <c r="J53" s="4">
        <f>Tabella3[[#This Row],[Qtà]]*Tabella3[[#This Row],[Prezzo Retail ]]</f>
        <v>500</v>
      </c>
      <c r="K53" t="s">
        <v>122</v>
      </c>
      <c r="L53" t="s">
        <v>162</v>
      </c>
      <c r="M53">
        <v>1</v>
      </c>
    </row>
    <row r="54" spans="1:13" x14ac:dyDescent="0.25">
      <c r="A54" t="s">
        <v>375</v>
      </c>
      <c r="B54" t="s">
        <v>376</v>
      </c>
      <c r="C54" t="s">
        <v>136</v>
      </c>
      <c r="D54" t="s">
        <v>26</v>
      </c>
      <c r="E54" t="s">
        <v>22</v>
      </c>
      <c r="F54" t="s">
        <v>374</v>
      </c>
      <c r="G54" s="5">
        <v>1</v>
      </c>
      <c r="H54" t="s">
        <v>330</v>
      </c>
      <c r="I54" s="4">
        <v>250</v>
      </c>
      <c r="J54" s="4">
        <f>Tabella3[[#This Row],[Qtà]]*Tabella3[[#This Row],[Prezzo Retail ]]</f>
        <v>250</v>
      </c>
      <c r="K54" t="s">
        <v>122</v>
      </c>
      <c r="L54" t="s">
        <v>162</v>
      </c>
      <c r="M54">
        <v>1</v>
      </c>
    </row>
    <row r="55" spans="1:13" x14ac:dyDescent="0.25">
      <c r="A55" t="s">
        <v>372</v>
      </c>
      <c r="B55" t="s">
        <v>373</v>
      </c>
      <c r="C55" t="s">
        <v>5</v>
      </c>
      <c r="D55" t="s">
        <v>4</v>
      </c>
      <c r="E55" t="s">
        <v>16</v>
      </c>
      <c r="F55" t="s">
        <v>371</v>
      </c>
      <c r="G55" s="5">
        <v>1</v>
      </c>
      <c r="H55" t="s">
        <v>330</v>
      </c>
      <c r="I55" s="4">
        <v>295</v>
      </c>
      <c r="J55" s="4">
        <f>Tabella3[[#This Row],[Qtà]]*Tabella3[[#This Row],[Prezzo Retail ]]</f>
        <v>295</v>
      </c>
      <c r="K55" t="s">
        <v>341</v>
      </c>
      <c r="L55" t="s">
        <v>162</v>
      </c>
      <c r="M55">
        <v>1</v>
      </c>
    </row>
    <row r="56" spans="1:13" x14ac:dyDescent="0.25">
      <c r="A56" t="s">
        <v>368</v>
      </c>
      <c r="B56" t="s">
        <v>369</v>
      </c>
      <c r="C56" t="s">
        <v>367</v>
      </c>
      <c r="D56" t="s">
        <v>26</v>
      </c>
      <c r="E56" t="s">
        <v>22</v>
      </c>
      <c r="F56" t="s">
        <v>366</v>
      </c>
      <c r="G56" s="5">
        <v>15</v>
      </c>
      <c r="H56" t="s">
        <v>330</v>
      </c>
      <c r="I56" s="4">
        <v>295</v>
      </c>
      <c r="J56" s="4">
        <f>Tabella3[[#This Row],[Qtà]]*Tabella3[[#This Row],[Prezzo Retail ]]</f>
        <v>4425</v>
      </c>
      <c r="K56" t="s">
        <v>365</v>
      </c>
      <c r="L56" t="s">
        <v>370</v>
      </c>
      <c r="M56">
        <v>1</v>
      </c>
    </row>
    <row r="57" spans="1:13" x14ac:dyDescent="0.25">
      <c r="A57" t="s">
        <v>363</v>
      </c>
      <c r="B57" t="s">
        <v>364</v>
      </c>
      <c r="C57" t="s">
        <v>362</v>
      </c>
      <c r="D57" t="s">
        <v>179</v>
      </c>
      <c r="E57" t="s">
        <v>3</v>
      </c>
      <c r="F57" t="s">
        <v>361</v>
      </c>
      <c r="G57" s="5">
        <v>1</v>
      </c>
      <c r="H57" t="s">
        <v>330</v>
      </c>
      <c r="I57" s="4">
        <v>275</v>
      </c>
      <c r="J57" s="4">
        <f>Tabella3[[#This Row],[Qtà]]*Tabella3[[#This Row],[Prezzo Retail ]]</f>
        <v>275</v>
      </c>
      <c r="K57" t="s">
        <v>0</v>
      </c>
      <c r="L57" t="s">
        <v>144</v>
      </c>
      <c r="M57">
        <v>1</v>
      </c>
    </row>
    <row r="58" spans="1:13" x14ac:dyDescent="0.25">
      <c r="A58" t="s">
        <v>359</v>
      </c>
      <c r="B58" t="s">
        <v>360</v>
      </c>
      <c r="C58" t="s">
        <v>103</v>
      </c>
      <c r="D58" t="s">
        <v>26</v>
      </c>
      <c r="E58" t="s">
        <v>25</v>
      </c>
      <c r="F58" t="s">
        <v>358</v>
      </c>
      <c r="G58" s="5">
        <v>1</v>
      </c>
      <c r="H58" t="s">
        <v>330</v>
      </c>
      <c r="I58" s="4">
        <v>250</v>
      </c>
      <c r="J58" s="4">
        <f>Tabella3[[#This Row],[Qtà]]*Tabella3[[#This Row],[Prezzo Retail ]]</f>
        <v>250</v>
      </c>
      <c r="K58" t="s">
        <v>357</v>
      </c>
      <c r="L58" t="s">
        <v>144</v>
      </c>
      <c r="M58">
        <v>1</v>
      </c>
    </row>
    <row r="59" spans="1:13" x14ac:dyDescent="0.25">
      <c r="A59" t="s">
        <v>355</v>
      </c>
      <c r="B59" t="s">
        <v>356</v>
      </c>
      <c r="C59" t="s">
        <v>116</v>
      </c>
      <c r="D59" t="s">
        <v>17</v>
      </c>
      <c r="E59" t="s">
        <v>22</v>
      </c>
      <c r="F59" t="s">
        <v>354</v>
      </c>
      <c r="G59" s="5">
        <v>5</v>
      </c>
      <c r="H59" t="s">
        <v>330</v>
      </c>
      <c r="I59" s="4">
        <v>325</v>
      </c>
      <c r="J59" s="4">
        <f>Tabella3[[#This Row],[Qtà]]*Tabella3[[#This Row],[Prezzo Retail ]]</f>
        <v>1625</v>
      </c>
      <c r="K59" t="s">
        <v>353</v>
      </c>
      <c r="L59" t="s">
        <v>30</v>
      </c>
      <c r="M59">
        <v>1</v>
      </c>
    </row>
    <row r="60" spans="1:13" x14ac:dyDescent="0.25">
      <c r="A60" t="s">
        <v>350</v>
      </c>
      <c r="B60" t="s">
        <v>351</v>
      </c>
      <c r="C60" t="s">
        <v>349</v>
      </c>
      <c r="D60" t="s">
        <v>4</v>
      </c>
      <c r="E60" t="s">
        <v>16</v>
      </c>
      <c r="F60" t="s">
        <v>352</v>
      </c>
      <c r="G60" s="5">
        <v>6</v>
      </c>
      <c r="H60" t="s">
        <v>330</v>
      </c>
      <c r="I60" s="4">
        <v>590</v>
      </c>
      <c r="J60" s="4">
        <f>Tabella3[[#This Row],[Qtà]]*Tabella3[[#This Row],[Prezzo Retail ]]</f>
        <v>3540</v>
      </c>
      <c r="K60" t="s">
        <v>347</v>
      </c>
      <c r="L60" t="s">
        <v>100</v>
      </c>
      <c r="M60">
        <v>1</v>
      </c>
    </row>
    <row r="61" spans="1:13" x14ac:dyDescent="0.25">
      <c r="A61" t="s">
        <v>350</v>
      </c>
      <c r="B61" t="s">
        <v>351</v>
      </c>
      <c r="C61" t="s">
        <v>349</v>
      </c>
      <c r="D61" t="s">
        <v>4</v>
      </c>
      <c r="E61" t="s">
        <v>3</v>
      </c>
      <c r="F61" t="s">
        <v>348</v>
      </c>
      <c r="G61" s="5">
        <v>13</v>
      </c>
      <c r="H61" t="s">
        <v>330</v>
      </c>
      <c r="I61" s="4">
        <v>590</v>
      </c>
      <c r="J61" s="4">
        <f>Tabella3[[#This Row],[Qtà]]*Tabella3[[#This Row],[Prezzo Retail ]]</f>
        <v>7670</v>
      </c>
      <c r="K61" t="s">
        <v>347</v>
      </c>
      <c r="L61" t="s">
        <v>100</v>
      </c>
      <c r="M61">
        <v>1</v>
      </c>
    </row>
    <row r="62" spans="1:13" x14ac:dyDescent="0.25">
      <c r="A62" t="s">
        <v>344</v>
      </c>
      <c r="B62" t="s">
        <v>345</v>
      </c>
      <c r="C62" t="s">
        <v>343</v>
      </c>
      <c r="D62" t="s">
        <v>4</v>
      </c>
      <c r="E62" t="s">
        <v>16</v>
      </c>
      <c r="F62" t="s">
        <v>346</v>
      </c>
      <c r="G62" s="5">
        <v>1</v>
      </c>
      <c r="H62" t="s">
        <v>330</v>
      </c>
      <c r="I62" s="4">
        <v>250</v>
      </c>
      <c r="J62" s="4">
        <f>Tabella3[[#This Row],[Qtà]]*Tabella3[[#This Row],[Prezzo Retail ]]</f>
        <v>250</v>
      </c>
      <c r="K62" t="s">
        <v>341</v>
      </c>
      <c r="L62" t="s">
        <v>100</v>
      </c>
      <c r="M62">
        <v>1</v>
      </c>
    </row>
    <row r="63" spans="1:13" x14ac:dyDescent="0.25">
      <c r="A63" t="s">
        <v>344</v>
      </c>
      <c r="B63" t="s">
        <v>345</v>
      </c>
      <c r="C63" t="s">
        <v>343</v>
      </c>
      <c r="D63" t="s">
        <v>4</v>
      </c>
      <c r="E63" t="s">
        <v>3</v>
      </c>
      <c r="F63" t="s">
        <v>342</v>
      </c>
      <c r="G63" s="5">
        <v>2</v>
      </c>
      <c r="H63" t="s">
        <v>330</v>
      </c>
      <c r="I63" s="4">
        <v>250</v>
      </c>
      <c r="J63" s="4">
        <f>Tabella3[[#This Row],[Qtà]]*Tabella3[[#This Row],[Prezzo Retail ]]</f>
        <v>500</v>
      </c>
      <c r="K63" t="s">
        <v>341</v>
      </c>
      <c r="L63" t="s">
        <v>100</v>
      </c>
      <c r="M63">
        <v>1</v>
      </c>
    </row>
    <row r="64" spans="1:13" x14ac:dyDescent="0.25">
      <c r="A64" t="s">
        <v>338</v>
      </c>
      <c r="B64" t="s">
        <v>339</v>
      </c>
      <c r="C64" t="s">
        <v>180</v>
      </c>
      <c r="D64" t="s">
        <v>179</v>
      </c>
      <c r="E64" t="s">
        <v>3</v>
      </c>
      <c r="F64" t="s">
        <v>340</v>
      </c>
      <c r="G64" s="5">
        <v>1</v>
      </c>
      <c r="H64" t="s">
        <v>330</v>
      </c>
      <c r="I64" s="4">
        <v>265</v>
      </c>
      <c r="J64" s="4">
        <f>Tabella3[[#This Row],[Qtà]]*Tabella3[[#This Row],[Prezzo Retail ]]</f>
        <v>265</v>
      </c>
      <c r="K64" t="s">
        <v>336</v>
      </c>
      <c r="L64" t="s">
        <v>8</v>
      </c>
      <c r="M64">
        <v>1</v>
      </c>
    </row>
    <row r="65" spans="1:13" x14ac:dyDescent="0.25">
      <c r="A65" t="s">
        <v>338</v>
      </c>
      <c r="B65" t="s">
        <v>339</v>
      </c>
      <c r="C65" t="s">
        <v>180</v>
      </c>
      <c r="D65" t="s">
        <v>179</v>
      </c>
      <c r="E65" t="s">
        <v>75</v>
      </c>
      <c r="F65" t="s">
        <v>337</v>
      </c>
      <c r="G65" s="5">
        <v>1</v>
      </c>
      <c r="H65" t="s">
        <v>330</v>
      </c>
      <c r="I65" s="4">
        <v>265</v>
      </c>
      <c r="J65" s="4">
        <f>Tabella3[[#This Row],[Qtà]]*Tabella3[[#This Row],[Prezzo Retail ]]</f>
        <v>265</v>
      </c>
      <c r="K65" t="s">
        <v>336</v>
      </c>
      <c r="L65" t="s">
        <v>8</v>
      </c>
      <c r="M65">
        <v>1</v>
      </c>
    </row>
    <row r="66" spans="1:13" x14ac:dyDescent="0.25">
      <c r="A66" t="s">
        <v>332</v>
      </c>
      <c r="B66" t="s">
        <v>333</v>
      </c>
      <c r="C66" t="s">
        <v>5</v>
      </c>
      <c r="D66" t="s">
        <v>17</v>
      </c>
      <c r="E66" t="s">
        <v>25</v>
      </c>
      <c r="F66" t="s">
        <v>335</v>
      </c>
      <c r="G66" s="5">
        <v>1</v>
      </c>
      <c r="H66" t="s">
        <v>330</v>
      </c>
      <c r="I66" s="4">
        <v>250</v>
      </c>
      <c r="J66" s="4">
        <f>Tabella3[[#This Row],[Qtà]]*Tabella3[[#This Row],[Prezzo Retail ]]</f>
        <v>250</v>
      </c>
      <c r="K66" t="s">
        <v>329</v>
      </c>
      <c r="L66" t="s">
        <v>334</v>
      </c>
      <c r="M66">
        <v>1</v>
      </c>
    </row>
    <row r="67" spans="1:13" x14ac:dyDescent="0.25">
      <c r="A67" t="s">
        <v>332</v>
      </c>
      <c r="B67" t="s">
        <v>333</v>
      </c>
      <c r="C67" t="s">
        <v>5</v>
      </c>
      <c r="D67" t="s">
        <v>17</v>
      </c>
      <c r="E67" t="s">
        <v>16</v>
      </c>
      <c r="F67" t="s">
        <v>331</v>
      </c>
      <c r="G67" s="5">
        <v>9</v>
      </c>
      <c r="H67" t="s">
        <v>330</v>
      </c>
      <c r="I67" s="4">
        <v>250</v>
      </c>
      <c r="J67" s="4">
        <f>Tabella3[[#This Row],[Qtà]]*Tabella3[[#This Row],[Prezzo Retail ]]</f>
        <v>2250</v>
      </c>
      <c r="K67" t="s">
        <v>329</v>
      </c>
      <c r="L67" t="s">
        <v>334</v>
      </c>
      <c r="M67">
        <v>1</v>
      </c>
    </row>
    <row r="68" spans="1:13" x14ac:dyDescent="0.25">
      <c r="A68" t="s">
        <v>327</v>
      </c>
      <c r="B68" t="s">
        <v>328</v>
      </c>
      <c r="C68" t="s">
        <v>326</v>
      </c>
      <c r="D68" t="s">
        <v>11</v>
      </c>
      <c r="E68" t="s">
        <v>3</v>
      </c>
      <c r="F68" t="s">
        <v>325</v>
      </c>
      <c r="G68" s="5">
        <v>1</v>
      </c>
      <c r="H68" t="s">
        <v>324</v>
      </c>
      <c r="I68" s="4">
        <v>265</v>
      </c>
      <c r="J68" s="4">
        <f>Tabella3[[#This Row],[Qtà]]*Tabella3[[#This Row],[Prezzo Retail ]]</f>
        <v>265</v>
      </c>
      <c r="K68" t="s">
        <v>31</v>
      </c>
      <c r="L68" t="s">
        <v>30</v>
      </c>
      <c r="M68">
        <v>1</v>
      </c>
    </row>
    <row r="69" spans="1:13" x14ac:dyDescent="0.25">
      <c r="A69" t="s">
        <v>322</v>
      </c>
      <c r="B69" t="s">
        <v>323</v>
      </c>
      <c r="C69" t="s">
        <v>321</v>
      </c>
      <c r="D69" t="s">
        <v>4</v>
      </c>
      <c r="E69" t="s">
        <v>202</v>
      </c>
      <c r="F69" t="s">
        <v>320</v>
      </c>
      <c r="G69" s="5">
        <v>1</v>
      </c>
      <c r="H69" t="s">
        <v>319</v>
      </c>
      <c r="I69" s="4">
        <v>495</v>
      </c>
      <c r="J69" s="4">
        <f>Tabella3[[#This Row],[Qtà]]*Tabella3[[#This Row],[Prezzo Retail ]]</f>
        <v>495</v>
      </c>
      <c r="K69" t="s">
        <v>318</v>
      </c>
      <c r="L69" t="s">
        <v>162</v>
      </c>
      <c r="M69">
        <v>1</v>
      </c>
    </row>
    <row r="70" spans="1:13" x14ac:dyDescent="0.25">
      <c r="A70" t="s">
        <v>302</v>
      </c>
      <c r="B70" t="s">
        <v>303</v>
      </c>
      <c r="C70" t="s">
        <v>237</v>
      </c>
      <c r="D70" t="s">
        <v>115</v>
      </c>
      <c r="E70" t="s">
        <v>3</v>
      </c>
      <c r="F70" t="s">
        <v>317</v>
      </c>
      <c r="G70" s="5">
        <v>1</v>
      </c>
      <c r="H70" t="s">
        <v>274</v>
      </c>
      <c r="I70" s="4">
        <v>295</v>
      </c>
      <c r="J70" s="4">
        <f>Tabella3[[#This Row],[Qtà]]*Tabella3[[#This Row],[Prezzo Retail ]]</f>
        <v>295</v>
      </c>
      <c r="K70" t="s">
        <v>235</v>
      </c>
      <c r="L70" t="s">
        <v>218</v>
      </c>
      <c r="M70">
        <v>1</v>
      </c>
    </row>
    <row r="71" spans="1:13" x14ac:dyDescent="0.25">
      <c r="A71" t="s">
        <v>315</v>
      </c>
      <c r="B71" t="s">
        <v>316</v>
      </c>
      <c r="C71" t="s">
        <v>67</v>
      </c>
      <c r="D71" t="s">
        <v>11</v>
      </c>
      <c r="E71" t="s">
        <v>40</v>
      </c>
      <c r="F71" t="s">
        <v>314</v>
      </c>
      <c r="G71" s="5">
        <v>1</v>
      </c>
      <c r="H71" t="s">
        <v>274</v>
      </c>
      <c r="I71" s="4">
        <v>365</v>
      </c>
      <c r="J71" s="4">
        <f>Tabella3[[#This Row],[Qtà]]*Tabella3[[#This Row],[Prezzo Retail ]]</f>
        <v>365</v>
      </c>
      <c r="K71" t="s">
        <v>313</v>
      </c>
      <c r="L71" t="s">
        <v>100</v>
      </c>
      <c r="M71">
        <v>1</v>
      </c>
    </row>
    <row r="72" spans="1:13" x14ac:dyDescent="0.25">
      <c r="A72" t="s">
        <v>276</v>
      </c>
      <c r="B72" t="s">
        <v>277</v>
      </c>
      <c r="C72" t="s">
        <v>5</v>
      </c>
      <c r="D72" t="s">
        <v>26</v>
      </c>
      <c r="E72" t="s">
        <v>16</v>
      </c>
      <c r="F72" t="s">
        <v>312</v>
      </c>
      <c r="G72" s="5">
        <v>1</v>
      </c>
      <c r="H72" t="s">
        <v>274</v>
      </c>
      <c r="I72" s="4">
        <v>295</v>
      </c>
      <c r="J72" s="4">
        <f>Tabella3[[#This Row],[Qtà]]*Tabella3[[#This Row],[Prezzo Retail ]]</f>
        <v>295</v>
      </c>
      <c r="K72" t="s">
        <v>273</v>
      </c>
      <c r="L72" t="s">
        <v>44</v>
      </c>
      <c r="M72">
        <v>1</v>
      </c>
    </row>
    <row r="73" spans="1:13" x14ac:dyDescent="0.25">
      <c r="A73" t="s">
        <v>309</v>
      </c>
      <c r="B73" t="s">
        <v>310</v>
      </c>
      <c r="C73" t="s">
        <v>215</v>
      </c>
      <c r="D73" t="s">
        <v>26</v>
      </c>
      <c r="E73" t="s">
        <v>251</v>
      </c>
      <c r="F73" t="s">
        <v>311</v>
      </c>
      <c r="G73" s="5">
        <v>3</v>
      </c>
      <c r="H73" t="s">
        <v>274</v>
      </c>
      <c r="I73" s="4">
        <v>350</v>
      </c>
      <c r="J73" s="4">
        <f>Tabella3[[#This Row],[Qtà]]*Tabella3[[#This Row],[Prezzo Retail ]]</f>
        <v>1050</v>
      </c>
      <c r="K73" t="s">
        <v>307</v>
      </c>
      <c r="L73" t="s">
        <v>44</v>
      </c>
      <c r="M73">
        <v>1</v>
      </c>
    </row>
    <row r="74" spans="1:13" x14ac:dyDescent="0.25">
      <c r="A74" t="s">
        <v>309</v>
      </c>
      <c r="B74" t="s">
        <v>310</v>
      </c>
      <c r="C74" t="s">
        <v>232</v>
      </c>
      <c r="D74" t="s">
        <v>26</v>
      </c>
      <c r="E74" t="s">
        <v>251</v>
      </c>
      <c r="F74" t="s">
        <v>308</v>
      </c>
      <c r="G74" s="5">
        <v>1</v>
      </c>
      <c r="H74" t="s">
        <v>274</v>
      </c>
      <c r="I74" s="4">
        <v>350</v>
      </c>
      <c r="J74" s="4">
        <f>Tabella3[[#This Row],[Qtà]]*Tabella3[[#This Row],[Prezzo Retail ]]</f>
        <v>350</v>
      </c>
      <c r="K74" t="s">
        <v>307</v>
      </c>
      <c r="L74" t="s">
        <v>44</v>
      </c>
      <c r="M74">
        <v>1</v>
      </c>
    </row>
    <row r="75" spans="1:13" x14ac:dyDescent="0.25">
      <c r="A75" t="s">
        <v>305</v>
      </c>
      <c r="B75" t="s">
        <v>306</v>
      </c>
      <c r="C75" t="s">
        <v>5</v>
      </c>
      <c r="D75" t="s">
        <v>26</v>
      </c>
      <c r="E75" t="s">
        <v>40</v>
      </c>
      <c r="F75" t="s">
        <v>304</v>
      </c>
      <c r="G75" s="5">
        <v>1</v>
      </c>
      <c r="H75" t="s">
        <v>274</v>
      </c>
      <c r="I75" s="4">
        <v>365</v>
      </c>
      <c r="J75" s="4">
        <f>Tabella3[[#This Row],[Qtà]]*Tabella3[[#This Row],[Prezzo Retail ]]</f>
        <v>365</v>
      </c>
      <c r="K75" t="s">
        <v>145</v>
      </c>
      <c r="L75" t="s">
        <v>44</v>
      </c>
      <c r="M75">
        <v>1</v>
      </c>
    </row>
    <row r="76" spans="1:13" x14ac:dyDescent="0.25">
      <c r="A76" t="s">
        <v>302</v>
      </c>
      <c r="B76" t="s">
        <v>303</v>
      </c>
      <c r="C76" t="s">
        <v>237</v>
      </c>
      <c r="D76" t="s">
        <v>115</v>
      </c>
      <c r="E76" t="s">
        <v>40</v>
      </c>
      <c r="F76" t="s">
        <v>301</v>
      </c>
      <c r="G76" s="5">
        <v>1</v>
      </c>
      <c r="H76" t="s">
        <v>274</v>
      </c>
      <c r="I76" s="4">
        <v>295</v>
      </c>
      <c r="J76" s="4">
        <f>Tabella3[[#This Row],[Qtà]]*Tabella3[[#This Row],[Prezzo Retail ]]</f>
        <v>295</v>
      </c>
      <c r="K76" t="s">
        <v>235</v>
      </c>
      <c r="L76" t="s">
        <v>218</v>
      </c>
      <c r="M76">
        <v>1</v>
      </c>
    </row>
    <row r="77" spans="1:13" x14ac:dyDescent="0.25">
      <c r="A77" t="s">
        <v>299</v>
      </c>
      <c r="B77" t="s">
        <v>300</v>
      </c>
      <c r="C77" t="s">
        <v>5</v>
      </c>
      <c r="D77" t="s">
        <v>26</v>
      </c>
      <c r="E77" t="s">
        <v>40</v>
      </c>
      <c r="F77" t="s">
        <v>298</v>
      </c>
      <c r="G77" s="5">
        <v>1</v>
      </c>
      <c r="H77" t="s">
        <v>274</v>
      </c>
      <c r="I77" s="4">
        <v>275</v>
      </c>
      <c r="J77" s="4">
        <f>Tabella3[[#This Row],[Qtà]]*Tabella3[[#This Row],[Prezzo Retail ]]</f>
        <v>275</v>
      </c>
      <c r="K77" t="s">
        <v>297</v>
      </c>
      <c r="L77" t="s">
        <v>44</v>
      </c>
      <c r="M77">
        <v>1</v>
      </c>
    </row>
    <row r="78" spans="1:13" x14ac:dyDescent="0.25">
      <c r="A78" t="s">
        <v>276</v>
      </c>
      <c r="B78" t="s">
        <v>277</v>
      </c>
      <c r="C78" t="s">
        <v>294</v>
      </c>
      <c r="D78" t="s">
        <v>26</v>
      </c>
      <c r="E78" t="s">
        <v>25</v>
      </c>
      <c r="F78" t="s">
        <v>296</v>
      </c>
      <c r="G78" s="5">
        <v>1</v>
      </c>
      <c r="H78" t="s">
        <v>274</v>
      </c>
      <c r="I78" s="4">
        <v>295</v>
      </c>
      <c r="J78" s="4">
        <f>Tabella3[[#This Row],[Qtà]]*Tabella3[[#This Row],[Prezzo Retail ]]</f>
        <v>295</v>
      </c>
      <c r="K78" t="s">
        <v>273</v>
      </c>
      <c r="L78" t="s">
        <v>100</v>
      </c>
      <c r="M78">
        <v>1</v>
      </c>
    </row>
    <row r="79" spans="1:13" x14ac:dyDescent="0.25">
      <c r="A79" t="s">
        <v>276</v>
      </c>
      <c r="B79" t="s">
        <v>277</v>
      </c>
      <c r="C79" t="s">
        <v>294</v>
      </c>
      <c r="D79" t="s">
        <v>26</v>
      </c>
      <c r="E79" t="s">
        <v>16</v>
      </c>
      <c r="F79" t="s">
        <v>295</v>
      </c>
      <c r="G79" s="5">
        <v>1</v>
      </c>
      <c r="H79" t="s">
        <v>274</v>
      </c>
      <c r="I79" s="4">
        <v>295</v>
      </c>
      <c r="J79" s="4">
        <f>Tabella3[[#This Row],[Qtà]]*Tabella3[[#This Row],[Prezzo Retail ]]</f>
        <v>295</v>
      </c>
      <c r="K79" t="s">
        <v>273</v>
      </c>
      <c r="L79" t="s">
        <v>100</v>
      </c>
      <c r="M79">
        <v>1</v>
      </c>
    </row>
    <row r="80" spans="1:13" x14ac:dyDescent="0.25">
      <c r="A80" t="s">
        <v>276</v>
      </c>
      <c r="B80" t="s">
        <v>277</v>
      </c>
      <c r="C80" t="s">
        <v>294</v>
      </c>
      <c r="D80" t="s">
        <v>26</v>
      </c>
      <c r="E80" t="s">
        <v>3</v>
      </c>
      <c r="F80" t="s">
        <v>293</v>
      </c>
      <c r="G80" s="5">
        <v>1</v>
      </c>
      <c r="H80" t="s">
        <v>274</v>
      </c>
      <c r="I80" s="4">
        <v>295</v>
      </c>
      <c r="J80" s="4">
        <f>Tabella3[[#This Row],[Qtà]]*Tabella3[[#This Row],[Prezzo Retail ]]</f>
        <v>295</v>
      </c>
      <c r="K80" t="s">
        <v>273</v>
      </c>
      <c r="L80" t="s">
        <v>100</v>
      </c>
      <c r="M80">
        <v>1</v>
      </c>
    </row>
    <row r="81" spans="1:13" x14ac:dyDescent="0.25">
      <c r="A81" t="s">
        <v>289</v>
      </c>
      <c r="B81" t="s">
        <v>290</v>
      </c>
      <c r="C81" t="s">
        <v>292</v>
      </c>
      <c r="D81" t="s">
        <v>26</v>
      </c>
      <c r="E81" t="s">
        <v>16</v>
      </c>
      <c r="F81" t="s">
        <v>291</v>
      </c>
      <c r="G81" s="5">
        <v>1</v>
      </c>
      <c r="H81" t="s">
        <v>274</v>
      </c>
      <c r="I81" s="4">
        <v>275</v>
      </c>
      <c r="J81" s="4">
        <f>Tabella3[[#This Row],[Qtà]]*Tabella3[[#This Row],[Prezzo Retail ]]</f>
        <v>275</v>
      </c>
      <c r="K81" t="s">
        <v>88</v>
      </c>
      <c r="L81" t="s">
        <v>30</v>
      </c>
      <c r="M81">
        <v>1</v>
      </c>
    </row>
    <row r="82" spans="1:13" x14ac:dyDescent="0.25">
      <c r="A82" t="s">
        <v>289</v>
      </c>
      <c r="B82" t="s">
        <v>290</v>
      </c>
      <c r="C82" t="s">
        <v>288</v>
      </c>
      <c r="D82" t="s">
        <v>26</v>
      </c>
      <c r="E82" t="s">
        <v>40</v>
      </c>
      <c r="F82" t="s">
        <v>287</v>
      </c>
      <c r="G82" s="5">
        <v>1</v>
      </c>
      <c r="H82" t="s">
        <v>274</v>
      </c>
      <c r="I82" s="4">
        <v>275</v>
      </c>
      <c r="J82" s="4">
        <f>Tabella3[[#This Row],[Qtà]]*Tabella3[[#This Row],[Prezzo Retail ]]</f>
        <v>275</v>
      </c>
      <c r="K82" t="s">
        <v>88</v>
      </c>
      <c r="L82" t="s">
        <v>30</v>
      </c>
      <c r="M82">
        <v>1</v>
      </c>
    </row>
    <row r="83" spans="1:13" x14ac:dyDescent="0.25">
      <c r="A83" t="s">
        <v>284</v>
      </c>
      <c r="B83" t="s">
        <v>285</v>
      </c>
      <c r="C83" t="s">
        <v>283</v>
      </c>
      <c r="D83" t="s">
        <v>26</v>
      </c>
      <c r="E83" t="s">
        <v>40</v>
      </c>
      <c r="F83" t="s">
        <v>286</v>
      </c>
      <c r="G83" s="5">
        <v>1</v>
      </c>
      <c r="H83" t="s">
        <v>274</v>
      </c>
      <c r="I83" s="4">
        <v>275</v>
      </c>
      <c r="J83" s="4">
        <f>Tabella3[[#This Row],[Qtà]]*Tabella3[[#This Row],[Prezzo Retail ]]</f>
        <v>275</v>
      </c>
      <c r="K83" t="s">
        <v>281</v>
      </c>
      <c r="L83" t="s">
        <v>8</v>
      </c>
      <c r="M83">
        <v>1</v>
      </c>
    </row>
    <row r="84" spans="1:13" x14ac:dyDescent="0.25">
      <c r="A84" t="s">
        <v>284</v>
      </c>
      <c r="B84" t="s">
        <v>285</v>
      </c>
      <c r="C84" t="s">
        <v>283</v>
      </c>
      <c r="D84" t="s">
        <v>26</v>
      </c>
      <c r="E84" t="s">
        <v>22</v>
      </c>
      <c r="F84" t="s">
        <v>282</v>
      </c>
      <c r="G84" s="5">
        <v>1</v>
      </c>
      <c r="H84" t="s">
        <v>274</v>
      </c>
      <c r="I84" s="4">
        <v>275</v>
      </c>
      <c r="J84" s="4">
        <f>Tabella3[[#This Row],[Qtà]]*Tabella3[[#This Row],[Prezzo Retail ]]</f>
        <v>275</v>
      </c>
      <c r="K84" t="s">
        <v>281</v>
      </c>
      <c r="L84" t="s">
        <v>8</v>
      </c>
      <c r="M84">
        <v>1</v>
      </c>
    </row>
    <row r="85" spans="1:13" x14ac:dyDescent="0.25">
      <c r="A85" t="s">
        <v>279</v>
      </c>
      <c r="B85" t="s">
        <v>280</v>
      </c>
      <c r="C85" t="s">
        <v>136</v>
      </c>
      <c r="D85" t="s">
        <v>26</v>
      </c>
      <c r="E85" t="s">
        <v>22</v>
      </c>
      <c r="F85" t="s">
        <v>278</v>
      </c>
      <c r="G85" s="5">
        <v>1</v>
      </c>
      <c r="H85" t="s">
        <v>274</v>
      </c>
      <c r="I85" s="4">
        <v>325</v>
      </c>
      <c r="J85" s="4">
        <f>Tabella3[[#This Row],[Qtà]]*Tabella3[[#This Row],[Prezzo Retail ]]</f>
        <v>325</v>
      </c>
      <c r="K85" t="s">
        <v>83</v>
      </c>
      <c r="L85" t="s">
        <v>8</v>
      </c>
      <c r="M85">
        <v>1</v>
      </c>
    </row>
    <row r="86" spans="1:13" x14ac:dyDescent="0.25">
      <c r="A86" t="s">
        <v>276</v>
      </c>
      <c r="B86" t="s">
        <v>277</v>
      </c>
      <c r="C86" t="s">
        <v>185</v>
      </c>
      <c r="D86" t="s">
        <v>26</v>
      </c>
      <c r="E86" t="s">
        <v>22</v>
      </c>
      <c r="F86" t="s">
        <v>275</v>
      </c>
      <c r="G86" s="5">
        <v>1</v>
      </c>
      <c r="H86" t="s">
        <v>274</v>
      </c>
      <c r="I86" s="4">
        <v>295</v>
      </c>
      <c r="J86" s="4">
        <f>Tabella3[[#This Row],[Qtà]]*Tabella3[[#This Row],[Prezzo Retail ]]</f>
        <v>295</v>
      </c>
      <c r="K86" t="s">
        <v>273</v>
      </c>
      <c r="L86" t="s">
        <v>70</v>
      </c>
      <c r="M86">
        <v>1</v>
      </c>
    </row>
    <row r="87" spans="1:13" x14ac:dyDescent="0.25">
      <c r="A87" t="s">
        <v>270</v>
      </c>
      <c r="B87" t="s">
        <v>271</v>
      </c>
      <c r="C87" t="s">
        <v>269</v>
      </c>
      <c r="D87" t="s">
        <v>268</v>
      </c>
      <c r="E87" t="s">
        <v>25</v>
      </c>
      <c r="F87" t="s">
        <v>267</v>
      </c>
      <c r="G87" s="5">
        <v>2</v>
      </c>
      <c r="H87" t="s">
        <v>246</v>
      </c>
      <c r="I87" s="4">
        <v>195</v>
      </c>
      <c r="J87" s="4">
        <f>Tabella3[[#This Row],[Qtà]]*Tabella3[[#This Row],[Prezzo Retail ]]</f>
        <v>390</v>
      </c>
      <c r="K87" t="s">
        <v>266</v>
      </c>
      <c r="L87" t="s">
        <v>272</v>
      </c>
      <c r="M87">
        <v>1</v>
      </c>
    </row>
    <row r="88" spans="1:13" x14ac:dyDescent="0.25">
      <c r="A88" t="s">
        <v>264</v>
      </c>
      <c r="B88" t="s">
        <v>265</v>
      </c>
      <c r="C88" t="s">
        <v>263</v>
      </c>
      <c r="D88" t="s">
        <v>17</v>
      </c>
      <c r="E88" t="s">
        <v>3</v>
      </c>
      <c r="F88" t="s">
        <v>262</v>
      </c>
      <c r="G88" s="5">
        <v>1</v>
      </c>
      <c r="H88" t="s">
        <v>246</v>
      </c>
      <c r="I88" s="4">
        <v>250</v>
      </c>
      <c r="J88" s="4">
        <f>Tabella3[[#This Row],[Qtà]]*Tabella3[[#This Row],[Prezzo Retail ]]</f>
        <v>250</v>
      </c>
      <c r="K88" t="s">
        <v>261</v>
      </c>
      <c r="L88" t="s">
        <v>159</v>
      </c>
      <c r="M88">
        <v>1</v>
      </c>
    </row>
    <row r="89" spans="1:13" x14ac:dyDescent="0.25">
      <c r="A89" t="s">
        <v>255</v>
      </c>
      <c r="B89" t="s">
        <v>256</v>
      </c>
      <c r="C89" t="s">
        <v>254</v>
      </c>
      <c r="D89" t="s">
        <v>17</v>
      </c>
      <c r="E89" t="s">
        <v>22</v>
      </c>
      <c r="F89" t="s">
        <v>260</v>
      </c>
      <c r="G89" s="5">
        <v>1</v>
      </c>
      <c r="H89" t="s">
        <v>246</v>
      </c>
      <c r="I89" s="4">
        <v>880</v>
      </c>
      <c r="J89" s="4">
        <f>Tabella3[[#This Row],[Qtà]]*Tabella3[[#This Row],[Prezzo Retail ]]</f>
        <v>880</v>
      </c>
      <c r="K89" t="s">
        <v>252</v>
      </c>
      <c r="L89" t="s">
        <v>30</v>
      </c>
      <c r="M89">
        <v>1</v>
      </c>
    </row>
    <row r="90" spans="1:13" x14ac:dyDescent="0.25">
      <c r="A90" t="s">
        <v>255</v>
      </c>
      <c r="B90" t="s">
        <v>256</v>
      </c>
      <c r="C90" t="s">
        <v>254</v>
      </c>
      <c r="D90" t="s">
        <v>17</v>
      </c>
      <c r="E90" t="s">
        <v>25</v>
      </c>
      <c r="F90" t="s">
        <v>259</v>
      </c>
      <c r="G90" s="5">
        <v>1</v>
      </c>
      <c r="H90" t="s">
        <v>246</v>
      </c>
      <c r="I90" s="4">
        <v>880</v>
      </c>
      <c r="J90" s="4">
        <f>Tabella3[[#This Row],[Qtà]]*Tabella3[[#This Row],[Prezzo Retail ]]</f>
        <v>880</v>
      </c>
      <c r="K90" t="s">
        <v>252</v>
      </c>
      <c r="L90" t="s">
        <v>30</v>
      </c>
      <c r="M90">
        <v>1</v>
      </c>
    </row>
    <row r="91" spans="1:13" x14ac:dyDescent="0.25">
      <c r="A91" t="s">
        <v>255</v>
      </c>
      <c r="B91" t="s">
        <v>256</v>
      </c>
      <c r="C91" t="s">
        <v>254</v>
      </c>
      <c r="D91" t="s">
        <v>17</v>
      </c>
      <c r="E91" t="s">
        <v>16</v>
      </c>
      <c r="F91" t="s">
        <v>258</v>
      </c>
      <c r="G91" s="5">
        <v>1</v>
      </c>
      <c r="H91" t="s">
        <v>246</v>
      </c>
      <c r="I91" s="4">
        <v>880</v>
      </c>
      <c r="J91" s="4">
        <f>Tabella3[[#This Row],[Qtà]]*Tabella3[[#This Row],[Prezzo Retail ]]</f>
        <v>880</v>
      </c>
      <c r="K91" t="s">
        <v>252</v>
      </c>
      <c r="L91" t="s">
        <v>30</v>
      </c>
      <c r="M91">
        <v>1</v>
      </c>
    </row>
    <row r="92" spans="1:13" x14ac:dyDescent="0.25">
      <c r="A92" t="s">
        <v>255</v>
      </c>
      <c r="B92" t="s">
        <v>256</v>
      </c>
      <c r="C92" t="s">
        <v>254</v>
      </c>
      <c r="D92" t="s">
        <v>17</v>
      </c>
      <c r="E92" t="s">
        <v>3</v>
      </c>
      <c r="F92" t="s">
        <v>257</v>
      </c>
      <c r="G92" s="5">
        <v>1</v>
      </c>
      <c r="H92" t="s">
        <v>246</v>
      </c>
      <c r="I92" s="4">
        <v>880</v>
      </c>
      <c r="J92" s="4">
        <f>Tabella3[[#This Row],[Qtà]]*Tabella3[[#This Row],[Prezzo Retail ]]</f>
        <v>880</v>
      </c>
      <c r="K92" t="s">
        <v>252</v>
      </c>
      <c r="L92" t="s">
        <v>30</v>
      </c>
      <c r="M92">
        <v>1</v>
      </c>
    </row>
    <row r="93" spans="1:13" x14ac:dyDescent="0.25">
      <c r="A93" t="s">
        <v>255</v>
      </c>
      <c r="B93" t="s">
        <v>256</v>
      </c>
      <c r="C93" t="s">
        <v>254</v>
      </c>
      <c r="D93" t="s">
        <v>17</v>
      </c>
      <c r="E93" t="s">
        <v>75</v>
      </c>
      <c r="F93" t="s">
        <v>253</v>
      </c>
      <c r="G93" s="5">
        <v>1</v>
      </c>
      <c r="H93" t="s">
        <v>246</v>
      </c>
      <c r="I93" s="4">
        <v>880</v>
      </c>
      <c r="J93" s="4">
        <f>Tabella3[[#This Row],[Qtà]]*Tabella3[[#This Row],[Prezzo Retail ]]</f>
        <v>880</v>
      </c>
      <c r="K93" t="s">
        <v>252</v>
      </c>
      <c r="L93" t="s">
        <v>30</v>
      </c>
      <c r="M93">
        <v>1</v>
      </c>
    </row>
    <row r="94" spans="1:13" x14ac:dyDescent="0.25">
      <c r="A94" t="s">
        <v>248</v>
      </c>
      <c r="B94" t="s">
        <v>249</v>
      </c>
      <c r="C94" t="s">
        <v>180</v>
      </c>
      <c r="D94" t="s">
        <v>179</v>
      </c>
      <c r="E94" t="s">
        <v>251</v>
      </c>
      <c r="F94" t="s">
        <v>250</v>
      </c>
      <c r="G94" s="5">
        <v>1</v>
      </c>
      <c r="H94" t="s">
        <v>246</v>
      </c>
      <c r="I94" s="4">
        <v>325</v>
      </c>
      <c r="J94" s="4">
        <f>Tabella3[[#This Row],[Qtà]]*Tabella3[[#This Row],[Prezzo Retail ]]</f>
        <v>325</v>
      </c>
      <c r="K94" t="s">
        <v>245</v>
      </c>
      <c r="L94" t="s">
        <v>70</v>
      </c>
      <c r="M94">
        <v>1</v>
      </c>
    </row>
    <row r="95" spans="1:13" x14ac:dyDescent="0.25">
      <c r="A95" t="s">
        <v>248</v>
      </c>
      <c r="B95" t="s">
        <v>249</v>
      </c>
      <c r="C95" t="s">
        <v>180</v>
      </c>
      <c r="D95" t="s">
        <v>179</v>
      </c>
      <c r="E95" t="s">
        <v>25</v>
      </c>
      <c r="F95" t="s">
        <v>247</v>
      </c>
      <c r="G95" s="5">
        <v>1</v>
      </c>
      <c r="H95" t="s">
        <v>246</v>
      </c>
      <c r="I95" s="4">
        <v>325</v>
      </c>
      <c r="J95" s="4">
        <f>Tabella3[[#This Row],[Qtà]]*Tabella3[[#This Row],[Prezzo Retail ]]</f>
        <v>325</v>
      </c>
      <c r="K95" t="s">
        <v>245</v>
      </c>
      <c r="L95" t="s">
        <v>70</v>
      </c>
      <c r="M95">
        <v>1</v>
      </c>
    </row>
    <row r="96" spans="1:13" x14ac:dyDescent="0.25">
      <c r="A96" t="s">
        <v>243</v>
      </c>
      <c r="B96" t="s">
        <v>244</v>
      </c>
      <c r="C96" t="s">
        <v>242</v>
      </c>
      <c r="D96" t="s">
        <v>26</v>
      </c>
      <c r="E96" t="s">
        <v>22</v>
      </c>
      <c r="F96" t="s">
        <v>241</v>
      </c>
      <c r="G96" s="5">
        <v>1</v>
      </c>
      <c r="H96" t="s">
        <v>230</v>
      </c>
      <c r="I96" s="4">
        <v>195</v>
      </c>
      <c r="J96" s="4">
        <f>Tabella3[[#This Row],[Qtà]]*Tabella3[[#This Row],[Prezzo Retail ]]</f>
        <v>195</v>
      </c>
      <c r="K96" t="s">
        <v>122</v>
      </c>
      <c r="L96" t="s">
        <v>44</v>
      </c>
      <c r="M96">
        <v>1</v>
      </c>
    </row>
    <row r="97" spans="1:13" x14ac:dyDescent="0.25">
      <c r="A97" t="s">
        <v>238</v>
      </c>
      <c r="B97" t="s">
        <v>239</v>
      </c>
      <c r="C97" t="s">
        <v>237</v>
      </c>
      <c r="D97" t="s">
        <v>115</v>
      </c>
      <c r="E97" t="s">
        <v>22</v>
      </c>
      <c r="F97" t="s">
        <v>240</v>
      </c>
      <c r="G97" s="5">
        <v>1</v>
      </c>
      <c r="H97" t="s">
        <v>230</v>
      </c>
      <c r="I97" s="4">
        <v>195</v>
      </c>
      <c r="J97" s="4">
        <f>Tabella3[[#This Row],[Qtà]]*Tabella3[[#This Row],[Prezzo Retail ]]</f>
        <v>195</v>
      </c>
      <c r="K97" t="s">
        <v>235</v>
      </c>
      <c r="L97" t="s">
        <v>218</v>
      </c>
      <c r="M97">
        <v>1</v>
      </c>
    </row>
    <row r="98" spans="1:13" x14ac:dyDescent="0.25">
      <c r="A98" t="s">
        <v>238</v>
      </c>
      <c r="B98" t="s">
        <v>239</v>
      </c>
      <c r="C98" t="s">
        <v>237</v>
      </c>
      <c r="D98" t="s">
        <v>115</v>
      </c>
      <c r="E98" t="s">
        <v>16</v>
      </c>
      <c r="F98" t="s">
        <v>236</v>
      </c>
      <c r="G98" s="5">
        <v>1</v>
      </c>
      <c r="H98" t="s">
        <v>230</v>
      </c>
      <c r="I98" s="4">
        <v>195</v>
      </c>
      <c r="J98" s="4">
        <f>Tabella3[[#This Row],[Qtà]]*Tabella3[[#This Row],[Prezzo Retail ]]</f>
        <v>195</v>
      </c>
      <c r="K98" t="s">
        <v>235</v>
      </c>
      <c r="L98" t="s">
        <v>218</v>
      </c>
      <c r="M98">
        <v>1</v>
      </c>
    </row>
    <row r="99" spans="1:13" x14ac:dyDescent="0.25">
      <c r="A99" t="s">
        <v>233</v>
      </c>
      <c r="B99" t="s">
        <v>234</v>
      </c>
      <c r="C99" t="s">
        <v>232</v>
      </c>
      <c r="D99" t="s">
        <v>26</v>
      </c>
      <c r="E99" t="s">
        <v>170</v>
      </c>
      <c r="F99" t="s">
        <v>231</v>
      </c>
      <c r="G99" s="5">
        <v>35</v>
      </c>
      <c r="H99" t="s">
        <v>230</v>
      </c>
      <c r="I99" s="4">
        <v>195</v>
      </c>
      <c r="J99" s="4">
        <f>Tabella3[[#This Row],[Qtà]]*Tabella3[[#This Row],[Prezzo Retail ]]</f>
        <v>6825</v>
      </c>
      <c r="K99" t="s">
        <v>229</v>
      </c>
      <c r="L99" t="s">
        <v>218</v>
      </c>
      <c r="M99">
        <v>1</v>
      </c>
    </row>
    <row r="100" spans="1:13" x14ac:dyDescent="0.25">
      <c r="A100" t="s">
        <v>222</v>
      </c>
      <c r="B100" t="s">
        <v>223</v>
      </c>
      <c r="C100" t="s">
        <v>85</v>
      </c>
      <c r="D100" t="s">
        <v>115</v>
      </c>
      <c r="E100" t="s">
        <v>228</v>
      </c>
      <c r="F100" t="s">
        <v>227</v>
      </c>
      <c r="G100" s="5">
        <v>1</v>
      </c>
      <c r="H100" t="s">
        <v>220</v>
      </c>
      <c r="I100" s="4">
        <v>135</v>
      </c>
      <c r="J100" s="4">
        <f>Tabella3[[#This Row],[Qtà]]*Tabella3[[#This Row],[Prezzo Retail ]]</f>
        <v>135</v>
      </c>
      <c r="K100" t="s">
        <v>177</v>
      </c>
      <c r="L100" t="s">
        <v>224</v>
      </c>
      <c r="M100">
        <v>1</v>
      </c>
    </row>
    <row r="101" spans="1:13" x14ac:dyDescent="0.25">
      <c r="A101" t="s">
        <v>222</v>
      </c>
      <c r="B101" t="s">
        <v>223</v>
      </c>
      <c r="C101" t="s">
        <v>85</v>
      </c>
      <c r="D101" t="s">
        <v>115</v>
      </c>
      <c r="E101" t="s">
        <v>176</v>
      </c>
      <c r="F101" t="s">
        <v>226</v>
      </c>
      <c r="G101" s="5">
        <v>16</v>
      </c>
      <c r="H101" t="s">
        <v>220</v>
      </c>
      <c r="I101" s="4">
        <v>135</v>
      </c>
      <c r="J101" s="4">
        <f>Tabella3[[#This Row],[Qtà]]*Tabella3[[#This Row],[Prezzo Retail ]]</f>
        <v>2160</v>
      </c>
      <c r="K101" t="s">
        <v>177</v>
      </c>
      <c r="L101" t="s">
        <v>224</v>
      </c>
      <c r="M101">
        <v>1</v>
      </c>
    </row>
    <row r="102" spans="1:13" x14ac:dyDescent="0.25">
      <c r="A102" t="s">
        <v>222</v>
      </c>
      <c r="B102" t="s">
        <v>223</v>
      </c>
      <c r="C102" t="s">
        <v>85</v>
      </c>
      <c r="D102" t="s">
        <v>115</v>
      </c>
      <c r="E102" t="s">
        <v>33</v>
      </c>
      <c r="F102" t="s">
        <v>225</v>
      </c>
      <c r="G102" s="5">
        <v>31</v>
      </c>
      <c r="H102" t="s">
        <v>220</v>
      </c>
      <c r="I102" s="4">
        <v>135</v>
      </c>
      <c r="J102" s="4">
        <f>Tabella3[[#This Row],[Qtà]]*Tabella3[[#This Row],[Prezzo Retail ]]</f>
        <v>4185</v>
      </c>
      <c r="K102" t="s">
        <v>177</v>
      </c>
      <c r="L102" t="s">
        <v>224</v>
      </c>
      <c r="M102">
        <v>1</v>
      </c>
    </row>
    <row r="103" spans="1:13" x14ac:dyDescent="0.25">
      <c r="A103" t="s">
        <v>222</v>
      </c>
      <c r="B103" t="s">
        <v>223</v>
      </c>
      <c r="C103" t="s">
        <v>85</v>
      </c>
      <c r="D103" t="s">
        <v>115</v>
      </c>
      <c r="E103" t="s">
        <v>170</v>
      </c>
      <c r="F103" t="s">
        <v>221</v>
      </c>
      <c r="G103" s="5">
        <v>15</v>
      </c>
      <c r="H103" t="s">
        <v>220</v>
      </c>
      <c r="I103" s="4">
        <v>135</v>
      </c>
      <c r="J103" s="4">
        <f>Tabella3[[#This Row],[Qtà]]*Tabella3[[#This Row],[Prezzo Retail ]]</f>
        <v>2025</v>
      </c>
      <c r="K103" t="s">
        <v>177</v>
      </c>
      <c r="L103" t="s">
        <v>224</v>
      </c>
      <c r="M103">
        <v>1</v>
      </c>
    </row>
    <row r="104" spans="1:13" x14ac:dyDescent="0.25">
      <c r="A104" t="s">
        <v>216</v>
      </c>
      <c r="B104" t="s">
        <v>217</v>
      </c>
      <c r="C104" t="s">
        <v>215</v>
      </c>
      <c r="D104" t="s">
        <v>4</v>
      </c>
      <c r="E104" t="s">
        <v>33</v>
      </c>
      <c r="F104" t="s">
        <v>219</v>
      </c>
      <c r="G104" s="5">
        <v>1</v>
      </c>
      <c r="H104" t="s">
        <v>192</v>
      </c>
      <c r="I104" s="4">
        <v>195</v>
      </c>
      <c r="J104" s="4">
        <f>Tabella3[[#This Row],[Qtà]]*Tabella3[[#This Row],[Prezzo Retail ]]</f>
        <v>195</v>
      </c>
      <c r="K104" t="s">
        <v>213</v>
      </c>
      <c r="L104" t="s">
        <v>218</v>
      </c>
      <c r="M104">
        <v>1</v>
      </c>
    </row>
    <row r="105" spans="1:13" x14ac:dyDescent="0.25">
      <c r="A105" t="s">
        <v>216</v>
      </c>
      <c r="B105" t="s">
        <v>217</v>
      </c>
      <c r="C105" t="s">
        <v>215</v>
      </c>
      <c r="D105" t="s">
        <v>4</v>
      </c>
      <c r="E105" t="s">
        <v>170</v>
      </c>
      <c r="F105" t="s">
        <v>214</v>
      </c>
      <c r="G105" s="5">
        <v>1</v>
      </c>
      <c r="H105" t="s">
        <v>192</v>
      </c>
      <c r="I105" s="4">
        <v>195</v>
      </c>
      <c r="J105" s="4">
        <f>Tabella3[[#This Row],[Qtà]]*Tabella3[[#This Row],[Prezzo Retail ]]</f>
        <v>195</v>
      </c>
      <c r="K105" t="s">
        <v>213</v>
      </c>
      <c r="L105" t="s">
        <v>218</v>
      </c>
      <c r="M105">
        <v>1</v>
      </c>
    </row>
    <row r="106" spans="1:13" x14ac:dyDescent="0.25">
      <c r="A106" t="s">
        <v>208</v>
      </c>
      <c r="B106" t="s">
        <v>209</v>
      </c>
      <c r="C106" t="s">
        <v>207</v>
      </c>
      <c r="D106" t="s">
        <v>26</v>
      </c>
      <c r="E106" t="s">
        <v>176</v>
      </c>
      <c r="F106" t="s">
        <v>212</v>
      </c>
      <c r="G106" s="5">
        <v>7</v>
      </c>
      <c r="H106" t="s">
        <v>192</v>
      </c>
      <c r="I106" s="4">
        <v>265</v>
      </c>
      <c r="J106" s="4">
        <f>Tabella3[[#This Row],[Qtà]]*Tabella3[[#This Row],[Prezzo Retail ]]</f>
        <v>1855</v>
      </c>
      <c r="K106" t="s">
        <v>31</v>
      </c>
      <c r="L106" t="s">
        <v>210</v>
      </c>
      <c r="M106">
        <v>1</v>
      </c>
    </row>
    <row r="107" spans="1:13" x14ac:dyDescent="0.25">
      <c r="A107" t="s">
        <v>208</v>
      </c>
      <c r="B107" t="s">
        <v>209</v>
      </c>
      <c r="C107" t="s">
        <v>207</v>
      </c>
      <c r="D107" t="s">
        <v>26</v>
      </c>
      <c r="E107" t="s">
        <v>33</v>
      </c>
      <c r="F107" t="s">
        <v>211</v>
      </c>
      <c r="G107" s="5">
        <v>5</v>
      </c>
      <c r="H107" t="s">
        <v>192</v>
      </c>
      <c r="I107" s="4">
        <v>265</v>
      </c>
      <c r="J107" s="4">
        <f>Tabella3[[#This Row],[Qtà]]*Tabella3[[#This Row],[Prezzo Retail ]]</f>
        <v>1325</v>
      </c>
      <c r="K107" t="s">
        <v>31</v>
      </c>
      <c r="L107" t="s">
        <v>210</v>
      </c>
      <c r="M107">
        <v>1</v>
      </c>
    </row>
    <row r="108" spans="1:13" x14ac:dyDescent="0.25">
      <c r="A108" t="s">
        <v>208</v>
      </c>
      <c r="B108" t="s">
        <v>209</v>
      </c>
      <c r="C108" t="s">
        <v>207</v>
      </c>
      <c r="D108" t="s">
        <v>26</v>
      </c>
      <c r="E108" t="s">
        <v>170</v>
      </c>
      <c r="F108" t="s">
        <v>206</v>
      </c>
      <c r="G108" s="5">
        <v>10</v>
      </c>
      <c r="H108" t="s">
        <v>192</v>
      </c>
      <c r="I108" s="4">
        <v>265</v>
      </c>
      <c r="J108" s="4">
        <f>Tabella3[[#This Row],[Qtà]]*Tabella3[[#This Row],[Prezzo Retail ]]</f>
        <v>2650</v>
      </c>
      <c r="K108" t="s">
        <v>31</v>
      </c>
      <c r="L108" t="s">
        <v>210</v>
      </c>
      <c r="M108">
        <v>1</v>
      </c>
    </row>
    <row r="109" spans="1:13" x14ac:dyDescent="0.25">
      <c r="A109" t="s">
        <v>204</v>
      </c>
      <c r="B109" t="s">
        <v>205</v>
      </c>
      <c r="C109" t="s">
        <v>203</v>
      </c>
      <c r="D109" t="s">
        <v>4</v>
      </c>
      <c r="E109" t="s">
        <v>202</v>
      </c>
      <c r="F109" t="s">
        <v>201</v>
      </c>
      <c r="G109" s="5">
        <v>1</v>
      </c>
      <c r="H109" t="s">
        <v>192</v>
      </c>
      <c r="I109" s="4">
        <v>175</v>
      </c>
      <c r="J109" s="4">
        <f>Tabella3[[#This Row],[Qtà]]*Tabella3[[#This Row],[Prezzo Retail ]]</f>
        <v>175</v>
      </c>
      <c r="K109" t="s">
        <v>31</v>
      </c>
      <c r="L109" t="s">
        <v>37</v>
      </c>
      <c r="M109">
        <v>1</v>
      </c>
    </row>
    <row r="110" spans="1:13" x14ac:dyDescent="0.25">
      <c r="A110" t="s">
        <v>199</v>
      </c>
      <c r="B110" t="s">
        <v>200</v>
      </c>
      <c r="C110" t="s">
        <v>5</v>
      </c>
      <c r="D110" t="s">
        <v>4</v>
      </c>
      <c r="E110" t="s">
        <v>33</v>
      </c>
      <c r="F110" t="s">
        <v>198</v>
      </c>
      <c r="G110" s="5">
        <v>1</v>
      </c>
      <c r="H110" t="s">
        <v>192</v>
      </c>
      <c r="I110" s="4">
        <v>165</v>
      </c>
      <c r="J110" s="4">
        <f>Tabella3[[#This Row],[Qtà]]*Tabella3[[#This Row],[Prezzo Retail ]]</f>
        <v>165</v>
      </c>
      <c r="K110" t="s">
        <v>197</v>
      </c>
      <c r="L110" t="s">
        <v>37</v>
      </c>
      <c r="M110">
        <v>1</v>
      </c>
    </row>
    <row r="111" spans="1:13" x14ac:dyDescent="0.25">
      <c r="A111" t="s">
        <v>195</v>
      </c>
      <c r="B111" t="s">
        <v>196</v>
      </c>
      <c r="C111" t="s">
        <v>194</v>
      </c>
      <c r="D111" t="s">
        <v>26</v>
      </c>
      <c r="E111" t="s">
        <v>170</v>
      </c>
      <c r="F111" t="s">
        <v>193</v>
      </c>
      <c r="G111" s="5">
        <v>1</v>
      </c>
      <c r="H111" t="s">
        <v>192</v>
      </c>
      <c r="I111" s="4">
        <v>135</v>
      </c>
      <c r="J111" s="4">
        <f>Tabella3[[#This Row],[Qtà]]*Tabella3[[#This Row],[Prezzo Retail ]]</f>
        <v>135</v>
      </c>
      <c r="K111" t="s">
        <v>191</v>
      </c>
      <c r="L111" t="s">
        <v>159</v>
      </c>
      <c r="M111">
        <v>1</v>
      </c>
    </row>
    <row r="112" spans="1:13" x14ac:dyDescent="0.25">
      <c r="A112" t="s">
        <v>68</v>
      </c>
      <c r="B112" t="s">
        <v>69</v>
      </c>
      <c r="C112" t="s">
        <v>67</v>
      </c>
      <c r="D112" t="s">
        <v>11</v>
      </c>
      <c r="E112" t="s">
        <v>25</v>
      </c>
      <c r="F112" t="s">
        <v>189</v>
      </c>
      <c r="G112" s="5">
        <v>26</v>
      </c>
      <c r="H112" t="s">
        <v>65</v>
      </c>
      <c r="I112" s="4">
        <v>185</v>
      </c>
      <c r="J112" s="4">
        <f>Tabella3[[#This Row],[Qtà]]*Tabella3[[#This Row],[Prezzo Retail ]]</f>
        <v>4810</v>
      </c>
      <c r="K112" t="s">
        <v>64</v>
      </c>
      <c r="L112" t="s">
        <v>190</v>
      </c>
      <c r="M112">
        <v>1</v>
      </c>
    </row>
    <row r="113" spans="1:13" x14ac:dyDescent="0.25">
      <c r="A113" t="s">
        <v>68</v>
      </c>
      <c r="B113" t="s">
        <v>69</v>
      </c>
      <c r="C113" t="s">
        <v>67</v>
      </c>
      <c r="D113" t="s">
        <v>11</v>
      </c>
      <c r="E113" t="s">
        <v>22</v>
      </c>
      <c r="F113" t="s">
        <v>66</v>
      </c>
      <c r="G113" s="5">
        <v>28</v>
      </c>
      <c r="H113" t="s">
        <v>65</v>
      </c>
      <c r="I113" s="4">
        <v>185</v>
      </c>
      <c r="J113" s="4">
        <f>Tabella3[[#This Row],[Qtà]]*Tabella3[[#This Row],[Prezzo Retail ]]</f>
        <v>5180</v>
      </c>
      <c r="K113" t="s">
        <v>64</v>
      </c>
      <c r="L113" t="s">
        <v>188</v>
      </c>
      <c r="M113">
        <v>1</v>
      </c>
    </row>
    <row r="114" spans="1:13" x14ac:dyDescent="0.25">
      <c r="A114" t="s">
        <v>186</v>
      </c>
      <c r="B114" t="s">
        <v>187</v>
      </c>
      <c r="C114" t="s">
        <v>185</v>
      </c>
      <c r="D114" t="s">
        <v>26</v>
      </c>
      <c r="E114" t="s">
        <v>3</v>
      </c>
      <c r="F114" t="s">
        <v>184</v>
      </c>
      <c r="G114" s="5">
        <v>1</v>
      </c>
      <c r="H114" t="s">
        <v>65</v>
      </c>
      <c r="I114" s="4">
        <v>195</v>
      </c>
      <c r="J114" s="4">
        <f>Tabella3[[#This Row],[Qtà]]*Tabella3[[#This Row],[Prezzo Retail ]]</f>
        <v>195</v>
      </c>
      <c r="K114" t="s">
        <v>183</v>
      </c>
      <c r="L114" t="s">
        <v>70</v>
      </c>
      <c r="M114">
        <v>1</v>
      </c>
    </row>
    <row r="115" spans="1:13" x14ac:dyDescent="0.25">
      <c r="A115" t="s">
        <v>181</v>
      </c>
      <c r="B115" t="s">
        <v>182</v>
      </c>
      <c r="C115" t="s">
        <v>180</v>
      </c>
      <c r="D115" t="s">
        <v>179</v>
      </c>
      <c r="E115" t="s">
        <v>22</v>
      </c>
      <c r="F115" t="s">
        <v>178</v>
      </c>
      <c r="G115" s="5">
        <v>1</v>
      </c>
      <c r="H115" t="s">
        <v>65</v>
      </c>
      <c r="I115" s="4">
        <v>195</v>
      </c>
      <c r="J115" s="4">
        <f>Tabella3[[#This Row],[Qtà]]*Tabella3[[#This Row],[Prezzo Retail ]]</f>
        <v>195</v>
      </c>
      <c r="K115" t="s">
        <v>177</v>
      </c>
      <c r="L115" t="s">
        <v>162</v>
      </c>
      <c r="M115">
        <v>1</v>
      </c>
    </row>
    <row r="116" spans="1:13" x14ac:dyDescent="0.25">
      <c r="A116" t="s">
        <v>172</v>
      </c>
      <c r="B116" t="s">
        <v>173</v>
      </c>
      <c r="C116" t="s">
        <v>171</v>
      </c>
      <c r="D116" t="s">
        <v>26</v>
      </c>
      <c r="E116" t="s">
        <v>176</v>
      </c>
      <c r="F116" t="s">
        <v>175</v>
      </c>
      <c r="G116" s="5">
        <v>4</v>
      </c>
      <c r="H116" t="s">
        <v>65</v>
      </c>
      <c r="I116" s="4">
        <v>245</v>
      </c>
      <c r="J116" s="4">
        <f>Tabella3[[#This Row],[Qtà]]*Tabella3[[#This Row],[Prezzo Retail ]]</f>
        <v>980</v>
      </c>
      <c r="K116" t="s">
        <v>168</v>
      </c>
      <c r="L116" t="s">
        <v>159</v>
      </c>
      <c r="M116">
        <v>1</v>
      </c>
    </row>
    <row r="117" spans="1:13" x14ac:dyDescent="0.25">
      <c r="A117" t="s">
        <v>172</v>
      </c>
      <c r="B117" t="s">
        <v>173</v>
      </c>
      <c r="C117" t="s">
        <v>171</v>
      </c>
      <c r="D117" t="s">
        <v>26</v>
      </c>
      <c r="E117" t="s">
        <v>33</v>
      </c>
      <c r="F117" t="s">
        <v>174</v>
      </c>
      <c r="G117" s="5">
        <v>8</v>
      </c>
      <c r="H117" t="s">
        <v>65</v>
      </c>
      <c r="I117" s="4">
        <v>245</v>
      </c>
      <c r="J117" s="4">
        <f>Tabella3[[#This Row],[Qtà]]*Tabella3[[#This Row],[Prezzo Retail ]]</f>
        <v>1960</v>
      </c>
      <c r="K117" t="s">
        <v>168</v>
      </c>
      <c r="L117" t="s">
        <v>159</v>
      </c>
      <c r="M117">
        <v>1</v>
      </c>
    </row>
    <row r="118" spans="1:13" x14ac:dyDescent="0.25">
      <c r="A118" t="s">
        <v>172</v>
      </c>
      <c r="B118" t="s">
        <v>173</v>
      </c>
      <c r="C118" t="s">
        <v>171</v>
      </c>
      <c r="D118" t="s">
        <v>26</v>
      </c>
      <c r="E118" t="s">
        <v>170</v>
      </c>
      <c r="F118" t="s">
        <v>169</v>
      </c>
      <c r="G118" s="5">
        <v>4</v>
      </c>
      <c r="H118" t="s">
        <v>65</v>
      </c>
      <c r="I118" s="4">
        <v>245</v>
      </c>
      <c r="J118" s="4">
        <f>Tabella3[[#This Row],[Qtà]]*Tabella3[[#This Row],[Prezzo Retail ]]</f>
        <v>980</v>
      </c>
      <c r="K118" t="s">
        <v>168</v>
      </c>
      <c r="L118" t="s">
        <v>159</v>
      </c>
      <c r="M118">
        <v>1</v>
      </c>
    </row>
    <row r="119" spans="1:13" x14ac:dyDescent="0.25">
      <c r="A119" t="s">
        <v>117</v>
      </c>
      <c r="B119" t="s">
        <v>118</v>
      </c>
      <c r="C119" t="s">
        <v>164</v>
      </c>
      <c r="D119" t="s">
        <v>115</v>
      </c>
      <c r="E119" t="s">
        <v>3</v>
      </c>
      <c r="F119" t="s">
        <v>167</v>
      </c>
      <c r="G119" s="5">
        <v>2</v>
      </c>
      <c r="H119" t="s">
        <v>65</v>
      </c>
      <c r="I119" s="4">
        <v>225</v>
      </c>
      <c r="J119" s="4">
        <f>Tabella3[[#This Row],[Qtà]]*Tabella3[[#This Row],[Prezzo Retail ]]</f>
        <v>450</v>
      </c>
      <c r="K119" t="s">
        <v>113</v>
      </c>
      <c r="L119" t="s">
        <v>162</v>
      </c>
      <c r="M119">
        <v>1</v>
      </c>
    </row>
    <row r="120" spans="1:13" x14ac:dyDescent="0.25">
      <c r="A120" t="s">
        <v>117</v>
      </c>
      <c r="B120" t="s">
        <v>118</v>
      </c>
      <c r="C120" t="s">
        <v>164</v>
      </c>
      <c r="D120" t="s">
        <v>115</v>
      </c>
      <c r="E120" t="s">
        <v>25</v>
      </c>
      <c r="F120" t="s">
        <v>166</v>
      </c>
      <c r="G120" s="5">
        <v>1</v>
      </c>
      <c r="H120" t="s">
        <v>65</v>
      </c>
      <c r="I120" s="4">
        <v>225</v>
      </c>
      <c r="J120" s="4">
        <f>Tabella3[[#This Row],[Qtà]]*Tabella3[[#This Row],[Prezzo Retail ]]</f>
        <v>225</v>
      </c>
      <c r="K120" t="s">
        <v>113</v>
      </c>
      <c r="L120" t="s">
        <v>162</v>
      </c>
      <c r="M120">
        <v>1</v>
      </c>
    </row>
    <row r="121" spans="1:13" x14ac:dyDescent="0.25">
      <c r="A121" t="s">
        <v>117</v>
      </c>
      <c r="B121" t="s">
        <v>118</v>
      </c>
      <c r="C121" t="s">
        <v>164</v>
      </c>
      <c r="D121" t="s">
        <v>115</v>
      </c>
      <c r="E121" t="s">
        <v>22</v>
      </c>
      <c r="F121" t="s">
        <v>165</v>
      </c>
      <c r="G121" s="5">
        <v>1</v>
      </c>
      <c r="H121" t="s">
        <v>65</v>
      </c>
      <c r="I121" s="4">
        <v>225</v>
      </c>
      <c r="J121" s="4">
        <f>Tabella3[[#This Row],[Qtà]]*Tabella3[[#This Row],[Prezzo Retail ]]</f>
        <v>225</v>
      </c>
      <c r="K121" t="s">
        <v>113</v>
      </c>
      <c r="L121" t="s">
        <v>162</v>
      </c>
      <c r="M121">
        <v>1</v>
      </c>
    </row>
    <row r="122" spans="1:13" x14ac:dyDescent="0.25">
      <c r="A122" t="s">
        <v>117</v>
      </c>
      <c r="B122" t="s">
        <v>118</v>
      </c>
      <c r="C122" t="s">
        <v>164</v>
      </c>
      <c r="D122" t="s">
        <v>115</v>
      </c>
      <c r="E122" t="s">
        <v>40</v>
      </c>
      <c r="F122" t="s">
        <v>163</v>
      </c>
      <c r="G122" s="5">
        <v>2</v>
      </c>
      <c r="H122" t="s">
        <v>65</v>
      </c>
      <c r="I122" s="4">
        <v>225</v>
      </c>
      <c r="J122" s="4">
        <f>Tabella3[[#This Row],[Qtà]]*Tabella3[[#This Row],[Prezzo Retail ]]</f>
        <v>450</v>
      </c>
      <c r="K122" t="s">
        <v>113</v>
      </c>
      <c r="L122" t="s">
        <v>162</v>
      </c>
      <c r="M122">
        <v>1</v>
      </c>
    </row>
    <row r="123" spans="1:13" x14ac:dyDescent="0.25">
      <c r="A123" t="s">
        <v>117</v>
      </c>
      <c r="B123" t="s">
        <v>118</v>
      </c>
      <c r="C123" t="s">
        <v>161</v>
      </c>
      <c r="D123" t="s">
        <v>115</v>
      </c>
      <c r="E123" t="s">
        <v>3</v>
      </c>
      <c r="F123" t="s">
        <v>160</v>
      </c>
      <c r="G123" s="5">
        <v>1</v>
      </c>
      <c r="H123" t="s">
        <v>65</v>
      </c>
      <c r="I123" s="4">
        <v>225</v>
      </c>
      <c r="J123" s="4">
        <f>Tabella3[[#This Row],[Qtà]]*Tabella3[[#This Row],[Prezzo Retail ]]</f>
        <v>225</v>
      </c>
      <c r="K123" t="s">
        <v>113</v>
      </c>
      <c r="L123" t="s">
        <v>162</v>
      </c>
      <c r="M123">
        <v>1</v>
      </c>
    </row>
    <row r="124" spans="1:13" x14ac:dyDescent="0.25">
      <c r="A124" t="s">
        <v>157</v>
      </c>
      <c r="B124" t="s">
        <v>158</v>
      </c>
      <c r="C124" t="s">
        <v>156</v>
      </c>
      <c r="D124" t="s">
        <v>4</v>
      </c>
      <c r="E124" t="s">
        <v>33</v>
      </c>
      <c r="F124" t="s">
        <v>155</v>
      </c>
      <c r="G124" s="5">
        <v>1</v>
      </c>
      <c r="H124" t="s">
        <v>65</v>
      </c>
      <c r="I124" s="4">
        <v>185</v>
      </c>
      <c r="J124" s="4">
        <f>Tabella3[[#This Row],[Qtà]]*Tabella3[[#This Row],[Prezzo Retail ]]</f>
        <v>185</v>
      </c>
      <c r="K124" t="s">
        <v>154</v>
      </c>
      <c r="L124" t="s">
        <v>159</v>
      </c>
      <c r="M124">
        <v>1</v>
      </c>
    </row>
    <row r="125" spans="1:13" x14ac:dyDescent="0.25">
      <c r="A125" t="s">
        <v>133</v>
      </c>
      <c r="B125" t="s">
        <v>134</v>
      </c>
      <c r="C125" t="s">
        <v>5</v>
      </c>
      <c r="D125" t="s">
        <v>26</v>
      </c>
      <c r="E125" t="s">
        <v>22</v>
      </c>
      <c r="F125" t="s">
        <v>153</v>
      </c>
      <c r="G125" s="5">
        <v>1</v>
      </c>
      <c r="H125" t="s">
        <v>65</v>
      </c>
      <c r="I125" s="4">
        <v>185</v>
      </c>
      <c r="J125" s="4">
        <f>Tabella3[[#This Row],[Qtà]]*Tabella3[[#This Row],[Prezzo Retail ]]</f>
        <v>185</v>
      </c>
      <c r="K125" t="s">
        <v>38</v>
      </c>
      <c r="L125" t="s">
        <v>8</v>
      </c>
      <c r="M125">
        <v>1</v>
      </c>
    </row>
    <row r="126" spans="1:13" x14ac:dyDescent="0.25">
      <c r="A126" t="s">
        <v>133</v>
      </c>
      <c r="B126" t="s">
        <v>134</v>
      </c>
      <c r="C126" t="s">
        <v>5</v>
      </c>
      <c r="D126" t="s">
        <v>26</v>
      </c>
      <c r="E126" t="s">
        <v>25</v>
      </c>
      <c r="F126" t="s">
        <v>152</v>
      </c>
      <c r="G126" s="5">
        <v>1</v>
      </c>
      <c r="H126" t="s">
        <v>65</v>
      </c>
      <c r="I126" s="4">
        <v>185</v>
      </c>
      <c r="J126" s="4">
        <f>Tabella3[[#This Row],[Qtà]]*Tabella3[[#This Row],[Prezzo Retail ]]</f>
        <v>185</v>
      </c>
      <c r="K126" t="s">
        <v>38</v>
      </c>
      <c r="L126" t="s">
        <v>8</v>
      </c>
      <c r="M126">
        <v>1</v>
      </c>
    </row>
    <row r="127" spans="1:13" x14ac:dyDescent="0.25">
      <c r="A127" t="s">
        <v>149</v>
      </c>
      <c r="B127" t="s">
        <v>150</v>
      </c>
      <c r="C127" t="s">
        <v>148</v>
      </c>
      <c r="D127" t="s">
        <v>147</v>
      </c>
      <c r="E127" t="s">
        <v>40</v>
      </c>
      <c r="F127" t="s">
        <v>151</v>
      </c>
      <c r="G127" s="5">
        <v>1</v>
      </c>
      <c r="H127" t="s">
        <v>65</v>
      </c>
      <c r="I127" s="4">
        <v>195</v>
      </c>
      <c r="J127" s="4">
        <f>Tabella3[[#This Row],[Qtà]]*Tabella3[[#This Row],[Prezzo Retail ]]</f>
        <v>195</v>
      </c>
      <c r="K127" t="s">
        <v>145</v>
      </c>
      <c r="L127" t="s">
        <v>144</v>
      </c>
      <c r="M127">
        <v>1</v>
      </c>
    </row>
    <row r="128" spans="1:13" x14ac:dyDescent="0.25">
      <c r="A128" t="s">
        <v>149</v>
      </c>
      <c r="B128" t="s">
        <v>150</v>
      </c>
      <c r="C128" t="s">
        <v>148</v>
      </c>
      <c r="D128" t="s">
        <v>147</v>
      </c>
      <c r="E128" t="s">
        <v>3</v>
      </c>
      <c r="F128" t="s">
        <v>146</v>
      </c>
      <c r="G128" s="5">
        <v>1</v>
      </c>
      <c r="H128" t="s">
        <v>65</v>
      </c>
      <c r="I128" s="4">
        <v>195</v>
      </c>
      <c r="J128" s="4">
        <f>Tabella3[[#This Row],[Qtà]]*Tabella3[[#This Row],[Prezzo Retail ]]</f>
        <v>195</v>
      </c>
      <c r="K128" t="s">
        <v>145</v>
      </c>
      <c r="L128" t="s">
        <v>144</v>
      </c>
      <c r="M128">
        <v>1</v>
      </c>
    </row>
    <row r="129" spans="1:13" x14ac:dyDescent="0.25">
      <c r="A129" t="s">
        <v>142</v>
      </c>
      <c r="B129" t="s">
        <v>143</v>
      </c>
      <c r="C129" t="s">
        <v>141</v>
      </c>
      <c r="D129" t="s">
        <v>140</v>
      </c>
      <c r="E129" t="s">
        <v>25</v>
      </c>
      <c r="F129" t="s">
        <v>139</v>
      </c>
      <c r="G129" s="5">
        <v>1</v>
      </c>
      <c r="H129" t="s">
        <v>65</v>
      </c>
      <c r="I129" s="4">
        <v>175</v>
      </c>
      <c r="J129" s="4">
        <f>Tabella3[[#This Row],[Qtà]]*Tabella3[[#This Row],[Prezzo Retail ]]</f>
        <v>175</v>
      </c>
      <c r="K129" t="s">
        <v>138</v>
      </c>
      <c r="L129" t="s">
        <v>144</v>
      </c>
      <c r="M129">
        <v>1</v>
      </c>
    </row>
    <row r="130" spans="1:13" x14ac:dyDescent="0.25">
      <c r="A130" t="s">
        <v>86</v>
      </c>
      <c r="B130" t="s">
        <v>87</v>
      </c>
      <c r="C130" t="s">
        <v>136</v>
      </c>
      <c r="D130" t="s">
        <v>26</v>
      </c>
      <c r="E130" t="s">
        <v>25</v>
      </c>
      <c r="F130" t="s">
        <v>135</v>
      </c>
      <c r="G130" s="5">
        <v>1</v>
      </c>
      <c r="H130" t="s">
        <v>65</v>
      </c>
      <c r="I130" s="4">
        <v>195</v>
      </c>
      <c r="J130" s="4">
        <f>Tabella3[[#This Row],[Qtà]]*Tabella3[[#This Row],[Prezzo Retail ]]</f>
        <v>195</v>
      </c>
      <c r="K130" t="s">
        <v>83</v>
      </c>
      <c r="L130" t="s">
        <v>137</v>
      </c>
      <c r="M130">
        <v>1</v>
      </c>
    </row>
    <row r="131" spans="1:13" x14ac:dyDescent="0.25">
      <c r="A131" t="s">
        <v>133</v>
      </c>
      <c r="B131" t="s">
        <v>134</v>
      </c>
      <c r="C131" t="s">
        <v>5</v>
      </c>
      <c r="D131" t="s">
        <v>26</v>
      </c>
      <c r="E131" t="s">
        <v>16</v>
      </c>
      <c r="F131" t="s">
        <v>132</v>
      </c>
      <c r="G131" s="5">
        <v>1</v>
      </c>
      <c r="H131" t="s">
        <v>65</v>
      </c>
      <c r="I131" s="4">
        <v>185</v>
      </c>
      <c r="J131" s="4">
        <f>Tabella3[[#This Row],[Qtà]]*Tabella3[[#This Row],[Prezzo Retail ]]</f>
        <v>185</v>
      </c>
      <c r="K131" t="s">
        <v>38</v>
      </c>
      <c r="L131" t="s">
        <v>8</v>
      </c>
      <c r="M131">
        <v>1</v>
      </c>
    </row>
    <row r="132" spans="1:13" x14ac:dyDescent="0.25">
      <c r="A132" t="s">
        <v>130</v>
      </c>
      <c r="B132" t="s">
        <v>131</v>
      </c>
      <c r="C132" t="s">
        <v>129</v>
      </c>
      <c r="D132" t="s">
        <v>26</v>
      </c>
      <c r="E132" t="s">
        <v>25</v>
      </c>
      <c r="F132" t="s">
        <v>128</v>
      </c>
      <c r="G132" s="5">
        <v>1</v>
      </c>
      <c r="H132" t="s">
        <v>65</v>
      </c>
      <c r="I132" s="4">
        <v>185</v>
      </c>
      <c r="J132" s="4">
        <f>Tabella3[[#This Row],[Qtà]]*Tabella3[[#This Row],[Prezzo Retail ]]</f>
        <v>185</v>
      </c>
      <c r="K132" t="s">
        <v>127</v>
      </c>
      <c r="L132" t="s">
        <v>70</v>
      </c>
      <c r="M132">
        <v>1</v>
      </c>
    </row>
    <row r="133" spans="1:13" x14ac:dyDescent="0.25">
      <c r="A133" t="s">
        <v>124</v>
      </c>
      <c r="B133" t="s">
        <v>125</v>
      </c>
      <c r="C133" t="s">
        <v>5</v>
      </c>
      <c r="D133" t="s">
        <v>26</v>
      </c>
      <c r="E133" t="s">
        <v>25</v>
      </c>
      <c r="F133" t="s">
        <v>126</v>
      </c>
      <c r="G133" s="5">
        <v>1</v>
      </c>
      <c r="H133" t="s">
        <v>65</v>
      </c>
      <c r="I133" s="4">
        <v>245</v>
      </c>
      <c r="J133" s="4">
        <f>Tabella3[[#This Row],[Qtà]]*Tabella3[[#This Row],[Prezzo Retail ]]</f>
        <v>245</v>
      </c>
      <c r="K133" t="s">
        <v>122</v>
      </c>
      <c r="L133" t="s">
        <v>30</v>
      </c>
      <c r="M133">
        <v>1</v>
      </c>
    </row>
    <row r="134" spans="1:13" x14ac:dyDescent="0.25">
      <c r="A134" t="s">
        <v>124</v>
      </c>
      <c r="B134" t="s">
        <v>125</v>
      </c>
      <c r="C134" t="s">
        <v>5</v>
      </c>
      <c r="D134" t="s">
        <v>26</v>
      </c>
      <c r="E134" t="s">
        <v>3</v>
      </c>
      <c r="F134" t="s">
        <v>123</v>
      </c>
      <c r="G134" s="5">
        <v>2</v>
      </c>
      <c r="H134" t="s">
        <v>65</v>
      </c>
      <c r="I134" s="4">
        <v>245</v>
      </c>
      <c r="J134" s="4">
        <f>Tabella3[[#This Row],[Qtà]]*Tabella3[[#This Row],[Prezzo Retail ]]</f>
        <v>490</v>
      </c>
      <c r="K134" t="s">
        <v>122</v>
      </c>
      <c r="L134" t="s">
        <v>30</v>
      </c>
      <c r="M134">
        <v>1</v>
      </c>
    </row>
    <row r="135" spans="1:13" x14ac:dyDescent="0.25">
      <c r="A135" t="s">
        <v>117</v>
      </c>
      <c r="B135" t="s">
        <v>118</v>
      </c>
      <c r="C135" t="s">
        <v>116</v>
      </c>
      <c r="D135" t="s">
        <v>115</v>
      </c>
      <c r="E135" t="s">
        <v>40</v>
      </c>
      <c r="F135" t="s">
        <v>121</v>
      </c>
      <c r="G135" s="5">
        <v>1</v>
      </c>
      <c r="H135" t="s">
        <v>65</v>
      </c>
      <c r="I135" s="4">
        <v>225</v>
      </c>
      <c r="J135" s="4">
        <f>Tabella3[[#This Row],[Qtà]]*Tabella3[[#This Row],[Prezzo Retail ]]</f>
        <v>225</v>
      </c>
      <c r="K135" t="s">
        <v>113</v>
      </c>
      <c r="L135" t="s">
        <v>30</v>
      </c>
      <c r="M135">
        <v>1</v>
      </c>
    </row>
    <row r="136" spans="1:13" x14ac:dyDescent="0.25">
      <c r="A136" t="s">
        <v>117</v>
      </c>
      <c r="B136" t="s">
        <v>118</v>
      </c>
      <c r="C136" t="s">
        <v>116</v>
      </c>
      <c r="D136" t="s">
        <v>115</v>
      </c>
      <c r="E136" t="s">
        <v>16</v>
      </c>
      <c r="F136" t="s">
        <v>120</v>
      </c>
      <c r="G136" s="5">
        <v>2</v>
      </c>
      <c r="H136" t="s">
        <v>65</v>
      </c>
      <c r="I136" s="4">
        <v>225</v>
      </c>
      <c r="J136" s="4">
        <f>Tabella3[[#This Row],[Qtà]]*Tabella3[[#This Row],[Prezzo Retail ]]</f>
        <v>450</v>
      </c>
      <c r="K136" t="s">
        <v>113</v>
      </c>
      <c r="L136" t="s">
        <v>30</v>
      </c>
      <c r="M136">
        <v>1</v>
      </c>
    </row>
    <row r="137" spans="1:13" x14ac:dyDescent="0.25">
      <c r="A137" t="s">
        <v>117</v>
      </c>
      <c r="B137" t="s">
        <v>118</v>
      </c>
      <c r="C137" t="s">
        <v>116</v>
      </c>
      <c r="D137" t="s">
        <v>115</v>
      </c>
      <c r="E137" t="s">
        <v>3</v>
      </c>
      <c r="F137" t="s">
        <v>119</v>
      </c>
      <c r="G137" s="5">
        <v>1</v>
      </c>
      <c r="H137" t="s">
        <v>65</v>
      </c>
      <c r="I137" s="4">
        <v>225</v>
      </c>
      <c r="J137" s="4">
        <f>Tabella3[[#This Row],[Qtà]]*Tabella3[[#This Row],[Prezzo Retail ]]</f>
        <v>225</v>
      </c>
      <c r="K137" t="s">
        <v>113</v>
      </c>
      <c r="L137" t="s">
        <v>30</v>
      </c>
      <c r="M137">
        <v>1</v>
      </c>
    </row>
    <row r="138" spans="1:13" x14ac:dyDescent="0.25">
      <c r="A138" t="s">
        <v>117</v>
      </c>
      <c r="B138" t="s">
        <v>118</v>
      </c>
      <c r="C138" t="s">
        <v>116</v>
      </c>
      <c r="D138" t="s">
        <v>115</v>
      </c>
      <c r="E138" t="s">
        <v>75</v>
      </c>
      <c r="F138" t="s">
        <v>114</v>
      </c>
      <c r="G138" s="5">
        <v>2</v>
      </c>
      <c r="H138" t="s">
        <v>65</v>
      </c>
      <c r="I138" s="4">
        <v>225</v>
      </c>
      <c r="J138" s="4">
        <f>Tabella3[[#This Row],[Qtà]]*Tabella3[[#This Row],[Prezzo Retail ]]</f>
        <v>450</v>
      </c>
      <c r="K138" t="s">
        <v>113</v>
      </c>
      <c r="L138" t="s">
        <v>30</v>
      </c>
      <c r="M138">
        <v>1</v>
      </c>
    </row>
    <row r="139" spans="1:13" x14ac:dyDescent="0.25">
      <c r="A139" t="s">
        <v>110</v>
      </c>
      <c r="B139" t="s">
        <v>111</v>
      </c>
      <c r="C139" t="s">
        <v>5</v>
      </c>
      <c r="D139" t="s">
        <v>26</v>
      </c>
      <c r="E139" t="s">
        <v>22</v>
      </c>
      <c r="F139" t="s">
        <v>112</v>
      </c>
      <c r="G139" s="5">
        <v>1</v>
      </c>
      <c r="H139" t="s">
        <v>65</v>
      </c>
      <c r="I139" s="4">
        <v>175</v>
      </c>
      <c r="J139" s="4">
        <f>Tabella3[[#This Row],[Qtà]]*Tabella3[[#This Row],[Prezzo Retail ]]</f>
        <v>175</v>
      </c>
      <c r="K139" t="s">
        <v>108</v>
      </c>
      <c r="L139" t="s">
        <v>30</v>
      </c>
      <c r="M139">
        <v>1</v>
      </c>
    </row>
    <row r="140" spans="1:13" x14ac:dyDescent="0.25">
      <c r="A140" t="s">
        <v>110</v>
      </c>
      <c r="B140" t="s">
        <v>111</v>
      </c>
      <c r="C140" t="s">
        <v>5</v>
      </c>
      <c r="D140" t="s">
        <v>26</v>
      </c>
      <c r="E140" t="s">
        <v>3</v>
      </c>
      <c r="F140" t="s">
        <v>109</v>
      </c>
      <c r="G140" s="5">
        <v>1</v>
      </c>
      <c r="H140" t="s">
        <v>65</v>
      </c>
      <c r="I140" s="4">
        <v>175</v>
      </c>
      <c r="J140" s="4">
        <f>Tabella3[[#This Row],[Qtà]]*Tabella3[[#This Row],[Prezzo Retail ]]</f>
        <v>175</v>
      </c>
      <c r="K140" t="s">
        <v>108</v>
      </c>
      <c r="L140" t="s">
        <v>30</v>
      </c>
      <c r="M140">
        <v>1</v>
      </c>
    </row>
    <row r="141" spans="1:13" x14ac:dyDescent="0.25">
      <c r="A141" t="s">
        <v>104</v>
      </c>
      <c r="B141" t="s">
        <v>105</v>
      </c>
      <c r="C141" t="s">
        <v>103</v>
      </c>
      <c r="D141" t="s">
        <v>11</v>
      </c>
      <c r="E141" t="s">
        <v>25</v>
      </c>
      <c r="F141" t="s">
        <v>107</v>
      </c>
      <c r="G141" s="5">
        <v>1</v>
      </c>
      <c r="H141" t="s">
        <v>65</v>
      </c>
      <c r="I141" s="4">
        <v>185</v>
      </c>
      <c r="J141" s="4">
        <f>Tabella3[[#This Row],[Qtà]]*Tabella3[[#This Row],[Prezzo Retail ]]</f>
        <v>185</v>
      </c>
      <c r="K141" t="s">
        <v>101</v>
      </c>
      <c r="L141" t="s">
        <v>100</v>
      </c>
      <c r="M141">
        <v>1</v>
      </c>
    </row>
    <row r="142" spans="1:13" x14ac:dyDescent="0.25">
      <c r="A142" t="s">
        <v>104</v>
      </c>
      <c r="B142" t="s">
        <v>105</v>
      </c>
      <c r="C142" t="s">
        <v>103</v>
      </c>
      <c r="D142" t="s">
        <v>11</v>
      </c>
      <c r="E142" t="s">
        <v>16</v>
      </c>
      <c r="F142" t="s">
        <v>106</v>
      </c>
      <c r="G142" s="5">
        <v>1</v>
      </c>
      <c r="H142" t="s">
        <v>65</v>
      </c>
      <c r="I142" s="4">
        <v>185</v>
      </c>
      <c r="J142" s="4">
        <f>Tabella3[[#This Row],[Qtà]]*Tabella3[[#This Row],[Prezzo Retail ]]</f>
        <v>185</v>
      </c>
      <c r="K142" t="s">
        <v>101</v>
      </c>
      <c r="L142" t="s">
        <v>100</v>
      </c>
      <c r="M142">
        <v>1</v>
      </c>
    </row>
    <row r="143" spans="1:13" x14ac:dyDescent="0.25">
      <c r="A143" t="s">
        <v>104</v>
      </c>
      <c r="B143" t="s">
        <v>105</v>
      </c>
      <c r="C143" t="s">
        <v>103</v>
      </c>
      <c r="D143" t="s">
        <v>11</v>
      </c>
      <c r="E143" t="s">
        <v>3</v>
      </c>
      <c r="F143" t="s">
        <v>102</v>
      </c>
      <c r="G143" s="5">
        <v>1</v>
      </c>
      <c r="H143" t="s">
        <v>65</v>
      </c>
      <c r="I143" s="4">
        <v>185</v>
      </c>
      <c r="J143" s="4">
        <f>Tabella3[[#This Row],[Qtà]]*Tabella3[[#This Row],[Prezzo Retail ]]</f>
        <v>185</v>
      </c>
      <c r="K143" t="s">
        <v>101</v>
      </c>
      <c r="L143" t="s">
        <v>100</v>
      </c>
      <c r="M143">
        <v>1</v>
      </c>
    </row>
    <row r="144" spans="1:13" x14ac:dyDescent="0.25">
      <c r="A144" t="s">
        <v>98</v>
      </c>
      <c r="B144" t="s">
        <v>99</v>
      </c>
      <c r="C144" t="s">
        <v>97</v>
      </c>
      <c r="D144" t="s">
        <v>96</v>
      </c>
      <c r="E144" t="s">
        <v>25</v>
      </c>
      <c r="F144" t="s">
        <v>95</v>
      </c>
      <c r="G144" s="5">
        <v>1</v>
      </c>
      <c r="H144" t="s">
        <v>65</v>
      </c>
      <c r="I144" s="4">
        <v>185</v>
      </c>
      <c r="J144" s="4">
        <f>Tabella3[[#This Row],[Qtà]]*Tabella3[[#This Row],[Prezzo Retail ]]</f>
        <v>185</v>
      </c>
      <c r="K144" t="s">
        <v>94</v>
      </c>
      <c r="L144" t="s">
        <v>100</v>
      </c>
      <c r="M144">
        <v>1</v>
      </c>
    </row>
    <row r="145" spans="1:13" x14ac:dyDescent="0.25">
      <c r="A145" t="s">
        <v>91</v>
      </c>
      <c r="B145" t="s">
        <v>92</v>
      </c>
      <c r="C145" t="s">
        <v>90</v>
      </c>
      <c r="D145" t="s">
        <v>26</v>
      </c>
      <c r="E145" t="s">
        <v>25</v>
      </c>
      <c r="F145" t="s">
        <v>93</v>
      </c>
      <c r="G145" s="5">
        <v>1</v>
      </c>
      <c r="H145" t="s">
        <v>65</v>
      </c>
      <c r="I145" s="4">
        <v>150</v>
      </c>
      <c r="J145" s="4">
        <f>Tabella3[[#This Row],[Qtà]]*Tabella3[[#This Row],[Prezzo Retail ]]</f>
        <v>150</v>
      </c>
      <c r="K145" t="s">
        <v>88</v>
      </c>
      <c r="L145" t="s">
        <v>8</v>
      </c>
      <c r="M145">
        <v>1</v>
      </c>
    </row>
    <row r="146" spans="1:13" x14ac:dyDescent="0.25">
      <c r="A146" t="s">
        <v>91</v>
      </c>
      <c r="B146" t="s">
        <v>92</v>
      </c>
      <c r="C146" t="s">
        <v>90</v>
      </c>
      <c r="D146" t="s">
        <v>26</v>
      </c>
      <c r="E146" t="s">
        <v>16</v>
      </c>
      <c r="F146" t="s">
        <v>89</v>
      </c>
      <c r="G146" s="5">
        <v>1</v>
      </c>
      <c r="H146" t="s">
        <v>65</v>
      </c>
      <c r="I146" s="4">
        <v>150</v>
      </c>
      <c r="J146" s="4">
        <f>Tabella3[[#This Row],[Qtà]]*Tabella3[[#This Row],[Prezzo Retail ]]</f>
        <v>150</v>
      </c>
      <c r="K146" t="s">
        <v>88</v>
      </c>
      <c r="L146" t="s">
        <v>8</v>
      </c>
      <c r="M146">
        <v>1</v>
      </c>
    </row>
    <row r="147" spans="1:13" x14ac:dyDescent="0.25">
      <c r="A147" t="s">
        <v>86</v>
      </c>
      <c r="B147" t="s">
        <v>87</v>
      </c>
      <c r="C147" t="s">
        <v>85</v>
      </c>
      <c r="D147" t="s">
        <v>26</v>
      </c>
      <c r="E147" t="s">
        <v>16</v>
      </c>
      <c r="F147" t="s">
        <v>84</v>
      </c>
      <c r="G147" s="5">
        <v>2</v>
      </c>
      <c r="H147" t="s">
        <v>65</v>
      </c>
      <c r="I147" s="4">
        <v>195</v>
      </c>
      <c r="J147" s="4">
        <f>Tabella3[[#This Row],[Qtà]]*Tabella3[[#This Row],[Prezzo Retail ]]</f>
        <v>390</v>
      </c>
      <c r="K147" t="s">
        <v>83</v>
      </c>
      <c r="L147" t="s">
        <v>8</v>
      </c>
      <c r="M147">
        <v>1</v>
      </c>
    </row>
    <row r="148" spans="1:13" x14ac:dyDescent="0.25">
      <c r="A148" t="s">
        <v>76</v>
      </c>
      <c r="B148" t="s">
        <v>77</v>
      </c>
      <c r="C148" t="s">
        <v>5</v>
      </c>
      <c r="D148" t="s">
        <v>4</v>
      </c>
      <c r="E148" t="s">
        <v>40</v>
      </c>
      <c r="F148" t="s">
        <v>82</v>
      </c>
      <c r="G148" s="5">
        <v>1</v>
      </c>
      <c r="H148" t="s">
        <v>65</v>
      </c>
      <c r="I148" s="4">
        <v>195</v>
      </c>
      <c r="J148" s="4">
        <f>Tabella3[[#This Row],[Qtà]]*Tabella3[[#This Row],[Prezzo Retail ]]</f>
        <v>195</v>
      </c>
      <c r="K148" t="s">
        <v>73</v>
      </c>
      <c r="L148" t="s">
        <v>8</v>
      </c>
      <c r="M148">
        <v>1</v>
      </c>
    </row>
    <row r="149" spans="1:13" x14ac:dyDescent="0.25">
      <c r="A149" t="s">
        <v>76</v>
      </c>
      <c r="B149" t="s">
        <v>77</v>
      </c>
      <c r="C149" t="s">
        <v>5</v>
      </c>
      <c r="D149" t="s">
        <v>4</v>
      </c>
      <c r="E149" t="s">
        <v>22</v>
      </c>
      <c r="F149" t="s">
        <v>81</v>
      </c>
      <c r="G149" s="5">
        <v>1</v>
      </c>
      <c r="H149" t="s">
        <v>65</v>
      </c>
      <c r="I149" s="4">
        <v>195</v>
      </c>
      <c r="J149" s="4">
        <f>Tabella3[[#This Row],[Qtà]]*Tabella3[[#This Row],[Prezzo Retail ]]</f>
        <v>195</v>
      </c>
      <c r="K149" t="s">
        <v>73</v>
      </c>
      <c r="L149" t="s">
        <v>8</v>
      </c>
      <c r="M149">
        <v>1</v>
      </c>
    </row>
    <row r="150" spans="1:13" x14ac:dyDescent="0.25">
      <c r="A150" t="s">
        <v>76</v>
      </c>
      <c r="B150" t="s">
        <v>77</v>
      </c>
      <c r="C150" t="s">
        <v>5</v>
      </c>
      <c r="D150" t="s">
        <v>4</v>
      </c>
      <c r="E150" t="s">
        <v>25</v>
      </c>
      <c r="F150" t="s">
        <v>80</v>
      </c>
      <c r="G150" s="5">
        <v>1</v>
      </c>
      <c r="H150" t="s">
        <v>65</v>
      </c>
      <c r="I150" s="4">
        <v>195</v>
      </c>
      <c r="J150" s="4">
        <f>Tabella3[[#This Row],[Qtà]]*Tabella3[[#This Row],[Prezzo Retail ]]</f>
        <v>195</v>
      </c>
      <c r="K150" t="s">
        <v>73</v>
      </c>
      <c r="L150" t="s">
        <v>8</v>
      </c>
      <c r="M150">
        <v>1</v>
      </c>
    </row>
    <row r="151" spans="1:13" x14ac:dyDescent="0.25">
      <c r="A151" t="s">
        <v>76</v>
      </c>
      <c r="B151" t="s">
        <v>77</v>
      </c>
      <c r="C151" t="s">
        <v>5</v>
      </c>
      <c r="D151" t="s">
        <v>4</v>
      </c>
      <c r="E151" t="s">
        <v>16</v>
      </c>
      <c r="F151" t="s">
        <v>79</v>
      </c>
      <c r="G151" s="5">
        <v>1</v>
      </c>
      <c r="H151" t="s">
        <v>65</v>
      </c>
      <c r="I151" s="4">
        <v>195</v>
      </c>
      <c r="J151" s="4">
        <f>Tabella3[[#This Row],[Qtà]]*Tabella3[[#This Row],[Prezzo Retail ]]</f>
        <v>195</v>
      </c>
      <c r="K151" t="s">
        <v>73</v>
      </c>
      <c r="L151" t="s">
        <v>8</v>
      </c>
      <c r="M151">
        <v>1</v>
      </c>
    </row>
    <row r="152" spans="1:13" x14ac:dyDescent="0.25">
      <c r="A152" t="s">
        <v>76</v>
      </c>
      <c r="B152" t="s">
        <v>77</v>
      </c>
      <c r="C152" t="s">
        <v>5</v>
      </c>
      <c r="D152" t="s">
        <v>4</v>
      </c>
      <c r="E152" t="s">
        <v>3</v>
      </c>
      <c r="F152" t="s">
        <v>78</v>
      </c>
      <c r="G152" s="5">
        <v>1</v>
      </c>
      <c r="H152" t="s">
        <v>65</v>
      </c>
      <c r="I152" s="4">
        <v>195</v>
      </c>
      <c r="J152" s="4">
        <f>Tabella3[[#This Row],[Qtà]]*Tabella3[[#This Row],[Prezzo Retail ]]</f>
        <v>195</v>
      </c>
      <c r="K152" t="s">
        <v>73</v>
      </c>
      <c r="L152" t="s">
        <v>8</v>
      </c>
      <c r="M152">
        <v>1</v>
      </c>
    </row>
    <row r="153" spans="1:13" x14ac:dyDescent="0.25">
      <c r="A153" t="s">
        <v>76</v>
      </c>
      <c r="B153" t="s">
        <v>77</v>
      </c>
      <c r="C153" t="s">
        <v>5</v>
      </c>
      <c r="D153" t="s">
        <v>4</v>
      </c>
      <c r="E153" t="s">
        <v>75</v>
      </c>
      <c r="F153" t="s">
        <v>74</v>
      </c>
      <c r="G153" s="5">
        <v>2</v>
      </c>
      <c r="H153" t="s">
        <v>65</v>
      </c>
      <c r="I153" s="4">
        <v>195</v>
      </c>
      <c r="J153" s="4">
        <f>Tabella3[[#This Row],[Qtà]]*Tabella3[[#This Row],[Prezzo Retail ]]</f>
        <v>390</v>
      </c>
      <c r="K153" t="s">
        <v>73</v>
      </c>
      <c r="L153" t="s">
        <v>8</v>
      </c>
      <c r="M153">
        <v>1</v>
      </c>
    </row>
    <row r="154" spans="1:13" x14ac:dyDescent="0.25">
      <c r="A154" t="s">
        <v>68</v>
      </c>
      <c r="B154" t="s">
        <v>69</v>
      </c>
      <c r="C154" t="s">
        <v>67</v>
      </c>
      <c r="D154" t="s">
        <v>11</v>
      </c>
      <c r="E154" t="s">
        <v>16</v>
      </c>
      <c r="F154" t="s">
        <v>71</v>
      </c>
      <c r="G154" s="5">
        <v>26</v>
      </c>
      <c r="H154" t="s">
        <v>65</v>
      </c>
      <c r="I154" s="4">
        <v>185</v>
      </c>
      <c r="J154" s="4">
        <f>Tabella3[[#This Row],[Qtà]]*Tabella3[[#This Row],[Prezzo Retail ]]</f>
        <v>4810</v>
      </c>
      <c r="K154" t="s">
        <v>64</v>
      </c>
      <c r="L154" t="s">
        <v>72</v>
      </c>
      <c r="M154">
        <v>1</v>
      </c>
    </row>
    <row r="155" spans="1:13" x14ac:dyDescent="0.25">
      <c r="A155" t="s">
        <v>68</v>
      </c>
      <c r="B155" t="s">
        <v>69</v>
      </c>
      <c r="C155" t="s">
        <v>67</v>
      </c>
      <c r="D155" t="s">
        <v>11</v>
      </c>
      <c r="E155" t="s">
        <v>22</v>
      </c>
      <c r="F155" t="s">
        <v>66</v>
      </c>
      <c r="G155" s="5">
        <v>15</v>
      </c>
      <c r="H155" t="s">
        <v>65</v>
      </c>
      <c r="I155" s="4">
        <v>185</v>
      </c>
      <c r="J155" s="4">
        <f>Tabella3[[#This Row],[Qtà]]*Tabella3[[#This Row],[Prezzo Retail ]]</f>
        <v>2775</v>
      </c>
      <c r="K155" t="s">
        <v>64</v>
      </c>
      <c r="L155" t="s">
        <v>70</v>
      </c>
      <c r="M155">
        <v>1</v>
      </c>
    </row>
    <row r="156" spans="1:13" x14ac:dyDescent="0.25">
      <c r="A156" t="s">
        <v>6</v>
      </c>
      <c r="B156" t="s">
        <v>7</v>
      </c>
      <c r="C156" t="s">
        <v>5</v>
      </c>
      <c r="D156" t="s">
        <v>4</v>
      </c>
      <c r="E156" t="s">
        <v>22</v>
      </c>
      <c r="F156" t="s">
        <v>63</v>
      </c>
      <c r="G156" s="5">
        <v>1</v>
      </c>
      <c r="H156" t="s">
        <v>1</v>
      </c>
      <c r="I156" s="4">
        <v>125</v>
      </c>
      <c r="J156" s="4">
        <f>Tabella3[[#This Row],[Qtà]]*Tabella3[[#This Row],[Prezzo Retail ]]</f>
        <v>125</v>
      </c>
      <c r="K156" t="s">
        <v>0</v>
      </c>
      <c r="L156" t="s">
        <v>44</v>
      </c>
      <c r="M156">
        <v>1</v>
      </c>
    </row>
    <row r="157" spans="1:13" x14ac:dyDescent="0.25">
      <c r="A157" t="s">
        <v>61</v>
      </c>
      <c r="B157" t="s">
        <v>62</v>
      </c>
      <c r="C157" t="s">
        <v>60</v>
      </c>
      <c r="D157" t="s">
        <v>11</v>
      </c>
      <c r="E157" t="s">
        <v>16</v>
      </c>
      <c r="F157" t="s">
        <v>59</v>
      </c>
      <c r="G157" s="5">
        <v>1</v>
      </c>
      <c r="H157" t="s">
        <v>1</v>
      </c>
      <c r="I157" s="4">
        <v>150</v>
      </c>
      <c r="J157" s="4">
        <f>Tabella3[[#This Row],[Qtà]]*Tabella3[[#This Row],[Prezzo Retail ]]</f>
        <v>150</v>
      </c>
      <c r="K157" t="s">
        <v>58</v>
      </c>
      <c r="L157" t="s">
        <v>8</v>
      </c>
      <c r="M157">
        <v>1</v>
      </c>
    </row>
    <row r="158" spans="1:13" x14ac:dyDescent="0.25">
      <c r="A158" t="s">
        <v>6</v>
      </c>
      <c r="B158" t="s">
        <v>7</v>
      </c>
      <c r="C158" t="s">
        <v>57</v>
      </c>
      <c r="D158" t="s">
        <v>4</v>
      </c>
      <c r="E158" t="s">
        <v>3</v>
      </c>
      <c r="F158" t="s">
        <v>56</v>
      </c>
      <c r="G158" s="5">
        <v>2</v>
      </c>
      <c r="H158" t="s">
        <v>1</v>
      </c>
      <c r="I158" s="4">
        <v>125</v>
      </c>
      <c r="J158" s="4">
        <f>Tabella3[[#This Row],[Qtà]]*Tabella3[[#This Row],[Prezzo Retail ]]</f>
        <v>250</v>
      </c>
      <c r="K158" t="s">
        <v>0</v>
      </c>
      <c r="L158" t="s">
        <v>44</v>
      </c>
      <c r="M158">
        <v>1</v>
      </c>
    </row>
    <row r="159" spans="1:13" x14ac:dyDescent="0.25">
      <c r="A159" t="s">
        <v>6</v>
      </c>
      <c r="B159" t="s">
        <v>7</v>
      </c>
      <c r="C159" t="s">
        <v>53</v>
      </c>
      <c r="D159" t="s">
        <v>4</v>
      </c>
      <c r="E159" t="s">
        <v>3</v>
      </c>
      <c r="F159" t="s">
        <v>55</v>
      </c>
      <c r="G159" s="5">
        <v>1</v>
      </c>
      <c r="H159" t="s">
        <v>1</v>
      </c>
      <c r="I159" s="4">
        <v>125</v>
      </c>
      <c r="J159" s="4">
        <f>Tabella3[[#This Row],[Qtà]]*Tabella3[[#This Row],[Prezzo Retail ]]</f>
        <v>125</v>
      </c>
      <c r="K159" t="s">
        <v>0</v>
      </c>
      <c r="L159" t="s">
        <v>44</v>
      </c>
      <c r="M159">
        <v>1</v>
      </c>
    </row>
    <row r="160" spans="1:13" x14ac:dyDescent="0.25">
      <c r="A160" t="s">
        <v>6</v>
      </c>
      <c r="B160" t="s">
        <v>7</v>
      </c>
      <c r="C160" t="s">
        <v>53</v>
      </c>
      <c r="D160" t="s">
        <v>4</v>
      </c>
      <c r="E160" t="s">
        <v>22</v>
      </c>
      <c r="F160" t="s">
        <v>54</v>
      </c>
      <c r="G160" s="5">
        <v>1</v>
      </c>
      <c r="H160" t="s">
        <v>1</v>
      </c>
      <c r="I160" s="4">
        <v>125</v>
      </c>
      <c r="J160" s="4">
        <f>Tabella3[[#This Row],[Qtà]]*Tabella3[[#This Row],[Prezzo Retail ]]</f>
        <v>125</v>
      </c>
      <c r="K160" t="s">
        <v>0</v>
      </c>
      <c r="L160" t="s">
        <v>44</v>
      </c>
      <c r="M160">
        <v>1</v>
      </c>
    </row>
    <row r="161" spans="1:13" x14ac:dyDescent="0.25">
      <c r="A161" t="s">
        <v>6</v>
      </c>
      <c r="B161" t="s">
        <v>7</v>
      </c>
      <c r="C161" t="s">
        <v>53</v>
      </c>
      <c r="D161" t="s">
        <v>4</v>
      </c>
      <c r="E161" t="s">
        <v>40</v>
      </c>
      <c r="F161" t="s">
        <v>52</v>
      </c>
      <c r="G161" s="5">
        <v>2</v>
      </c>
      <c r="H161" t="s">
        <v>1</v>
      </c>
      <c r="I161" s="4">
        <v>125</v>
      </c>
      <c r="J161" s="4">
        <f>Tabella3[[#This Row],[Qtà]]*Tabella3[[#This Row],[Prezzo Retail ]]</f>
        <v>250</v>
      </c>
      <c r="K161" t="s">
        <v>0</v>
      </c>
      <c r="L161" t="s">
        <v>44</v>
      </c>
      <c r="M161">
        <v>1</v>
      </c>
    </row>
    <row r="162" spans="1:13" x14ac:dyDescent="0.25">
      <c r="A162" t="s">
        <v>6</v>
      </c>
      <c r="B162" t="s">
        <v>7</v>
      </c>
      <c r="C162" t="s">
        <v>5</v>
      </c>
      <c r="D162" t="s">
        <v>4</v>
      </c>
      <c r="E162" t="s">
        <v>25</v>
      </c>
      <c r="F162" t="s">
        <v>51</v>
      </c>
      <c r="G162" s="5">
        <v>1</v>
      </c>
      <c r="H162" t="s">
        <v>1</v>
      </c>
      <c r="I162" s="4">
        <v>125</v>
      </c>
      <c r="J162" s="4">
        <f>Tabella3[[#This Row],[Qtà]]*Tabella3[[#This Row],[Prezzo Retail ]]</f>
        <v>125</v>
      </c>
      <c r="K162" t="s">
        <v>0</v>
      </c>
      <c r="L162" t="s">
        <v>44</v>
      </c>
      <c r="M162">
        <v>1</v>
      </c>
    </row>
    <row r="163" spans="1:13" x14ac:dyDescent="0.25">
      <c r="A163" t="s">
        <v>47</v>
      </c>
      <c r="B163" t="s">
        <v>48</v>
      </c>
      <c r="C163" t="s">
        <v>50</v>
      </c>
      <c r="D163" t="s">
        <v>11</v>
      </c>
      <c r="E163" t="s">
        <v>40</v>
      </c>
      <c r="F163" t="s">
        <v>49</v>
      </c>
      <c r="G163" s="5">
        <v>1</v>
      </c>
      <c r="H163" t="s">
        <v>1</v>
      </c>
      <c r="I163" s="4">
        <v>140</v>
      </c>
      <c r="J163" s="4">
        <f>Tabella3[[#This Row],[Qtà]]*Tabella3[[#This Row],[Prezzo Retail ]]</f>
        <v>140</v>
      </c>
      <c r="K163" t="s">
        <v>9</v>
      </c>
      <c r="L163" t="s">
        <v>44</v>
      </c>
      <c r="M163">
        <v>1</v>
      </c>
    </row>
    <row r="164" spans="1:13" x14ac:dyDescent="0.25">
      <c r="A164" t="s">
        <v>47</v>
      </c>
      <c r="B164" t="s">
        <v>48</v>
      </c>
      <c r="C164" t="s">
        <v>46</v>
      </c>
      <c r="D164" t="s">
        <v>11</v>
      </c>
      <c r="E164" t="s">
        <v>25</v>
      </c>
      <c r="F164" t="s">
        <v>45</v>
      </c>
      <c r="G164" s="5">
        <v>1</v>
      </c>
      <c r="H164" t="s">
        <v>1</v>
      </c>
      <c r="I164" s="4">
        <v>140</v>
      </c>
      <c r="J164" s="4">
        <f>Tabella3[[#This Row],[Qtà]]*Tabella3[[#This Row],[Prezzo Retail ]]</f>
        <v>140</v>
      </c>
      <c r="K164" t="s">
        <v>9</v>
      </c>
      <c r="L164" t="s">
        <v>44</v>
      </c>
      <c r="M164">
        <v>1</v>
      </c>
    </row>
    <row r="165" spans="1:13" x14ac:dyDescent="0.25">
      <c r="A165" t="s">
        <v>42</v>
      </c>
      <c r="B165" t="s">
        <v>43</v>
      </c>
      <c r="C165" t="s">
        <v>41</v>
      </c>
      <c r="D165" t="s">
        <v>11</v>
      </c>
      <c r="E165" t="s">
        <v>40</v>
      </c>
      <c r="F165" t="s">
        <v>39</v>
      </c>
      <c r="G165" s="5">
        <v>2</v>
      </c>
      <c r="H165" t="s">
        <v>1</v>
      </c>
      <c r="I165" s="4">
        <v>165</v>
      </c>
      <c r="J165" s="4">
        <f>Tabella3[[#This Row],[Qtà]]*Tabella3[[#This Row],[Prezzo Retail ]]</f>
        <v>330</v>
      </c>
      <c r="K165" t="s">
        <v>38</v>
      </c>
      <c r="L165" t="s">
        <v>44</v>
      </c>
      <c r="M165">
        <v>1</v>
      </c>
    </row>
    <row r="166" spans="1:13" x14ac:dyDescent="0.25">
      <c r="A166" t="s">
        <v>35</v>
      </c>
      <c r="B166" t="s">
        <v>36</v>
      </c>
      <c r="C166" t="s">
        <v>34</v>
      </c>
      <c r="D166" t="s">
        <v>4</v>
      </c>
      <c r="E166" t="s">
        <v>33</v>
      </c>
      <c r="F166" t="s">
        <v>32</v>
      </c>
      <c r="G166" s="5">
        <v>1</v>
      </c>
      <c r="H166" t="s">
        <v>1</v>
      </c>
      <c r="I166" s="4">
        <v>165</v>
      </c>
      <c r="J166" s="4">
        <f>Tabella3[[#This Row],[Qtà]]*Tabella3[[#This Row],[Prezzo Retail ]]</f>
        <v>165</v>
      </c>
      <c r="K166" t="s">
        <v>31</v>
      </c>
      <c r="L166" t="s">
        <v>37</v>
      </c>
      <c r="M166">
        <v>1</v>
      </c>
    </row>
    <row r="167" spans="1:13" x14ac:dyDescent="0.25">
      <c r="A167" t="s">
        <v>28</v>
      </c>
      <c r="B167" t="s">
        <v>29</v>
      </c>
      <c r="C167" t="s">
        <v>27</v>
      </c>
      <c r="D167" t="s">
        <v>26</v>
      </c>
      <c r="E167" t="s">
        <v>25</v>
      </c>
      <c r="F167" t="s">
        <v>24</v>
      </c>
      <c r="G167" s="5">
        <v>2</v>
      </c>
      <c r="H167" t="s">
        <v>1</v>
      </c>
      <c r="I167" s="4">
        <v>195</v>
      </c>
      <c r="J167" s="4">
        <f>Tabella3[[#This Row],[Qtà]]*Tabella3[[#This Row],[Prezzo Retail ]]</f>
        <v>390</v>
      </c>
      <c r="K167" t="s">
        <v>23</v>
      </c>
      <c r="L167" t="s">
        <v>30</v>
      </c>
      <c r="M167">
        <v>1</v>
      </c>
    </row>
    <row r="168" spans="1:13" x14ac:dyDescent="0.25">
      <c r="A168" t="s">
        <v>19</v>
      </c>
      <c r="B168" t="s">
        <v>20</v>
      </c>
      <c r="C168" t="s">
        <v>18</v>
      </c>
      <c r="D168" t="s">
        <v>17</v>
      </c>
      <c r="E168" t="s">
        <v>22</v>
      </c>
      <c r="F168" t="s">
        <v>21</v>
      </c>
      <c r="G168" s="5">
        <v>2</v>
      </c>
      <c r="H168" t="s">
        <v>1</v>
      </c>
      <c r="I168" s="4">
        <v>195</v>
      </c>
      <c r="J168" s="4">
        <f>Tabella3[[#This Row],[Qtà]]*Tabella3[[#This Row],[Prezzo Retail ]]</f>
        <v>390</v>
      </c>
      <c r="K168" t="s">
        <v>14</v>
      </c>
      <c r="L168" t="s">
        <v>8</v>
      </c>
      <c r="M168">
        <v>1</v>
      </c>
    </row>
    <row r="169" spans="1:13" x14ac:dyDescent="0.25">
      <c r="A169" t="s">
        <v>19</v>
      </c>
      <c r="B169" t="s">
        <v>20</v>
      </c>
      <c r="C169" t="s">
        <v>18</v>
      </c>
      <c r="D169" t="s">
        <v>17</v>
      </c>
      <c r="E169" t="s">
        <v>16</v>
      </c>
      <c r="F169" t="s">
        <v>15</v>
      </c>
      <c r="G169" s="5">
        <v>2</v>
      </c>
      <c r="H169" t="s">
        <v>1</v>
      </c>
      <c r="I169" s="4">
        <v>195</v>
      </c>
      <c r="J169" s="4">
        <f>Tabella3[[#This Row],[Qtà]]*Tabella3[[#This Row],[Prezzo Retail ]]</f>
        <v>390</v>
      </c>
      <c r="K169" t="s">
        <v>14</v>
      </c>
      <c r="L169" t="s">
        <v>8</v>
      </c>
      <c r="M169">
        <v>1</v>
      </c>
    </row>
    <row r="170" spans="1:13" x14ac:dyDescent="0.25">
      <c r="A170" t="s">
        <v>12</v>
      </c>
      <c r="B170" t="s">
        <v>13</v>
      </c>
      <c r="C170" t="s">
        <v>5</v>
      </c>
      <c r="D170" t="s">
        <v>11</v>
      </c>
      <c r="E170" t="s">
        <v>3</v>
      </c>
      <c r="F170" t="s">
        <v>10</v>
      </c>
      <c r="G170" s="5">
        <v>1</v>
      </c>
      <c r="H170" t="s">
        <v>1</v>
      </c>
      <c r="I170" s="4">
        <v>150</v>
      </c>
      <c r="J170" s="4">
        <f>Tabella3[[#This Row],[Qtà]]*Tabella3[[#This Row],[Prezzo Retail ]]</f>
        <v>150</v>
      </c>
      <c r="K170" t="s">
        <v>9</v>
      </c>
      <c r="L170" t="s">
        <v>8</v>
      </c>
      <c r="M170">
        <v>1</v>
      </c>
    </row>
    <row r="171" spans="1:13" x14ac:dyDescent="0.25">
      <c r="A171" t="s">
        <v>6</v>
      </c>
      <c r="B171" t="s">
        <v>7</v>
      </c>
      <c r="C171" t="s">
        <v>5</v>
      </c>
      <c r="D171" t="s">
        <v>4</v>
      </c>
      <c r="E171" t="s">
        <v>3</v>
      </c>
      <c r="F171" t="s">
        <v>2</v>
      </c>
      <c r="G171" s="5">
        <v>1</v>
      </c>
      <c r="H171" t="s">
        <v>1</v>
      </c>
      <c r="I171" s="4">
        <v>125</v>
      </c>
      <c r="J171" s="4">
        <f>Tabella3[[#This Row],[Qtà]]*Tabella3[[#This Row],[Prezzo Retail ]]</f>
        <v>125</v>
      </c>
      <c r="K171" t="s">
        <v>0</v>
      </c>
      <c r="L171" t="s">
        <v>8</v>
      </c>
      <c r="M171">
        <v>1</v>
      </c>
    </row>
  </sheetData>
  <mergeCells count="1">
    <mergeCell ref="A1:A4"/>
  </mergeCells>
  <pageMargins left="0.7" right="0.7" top="0.75" bottom="0.75" header="0.3" footer="0.3"/>
  <pageSetup paperSize="9" scale="56" fitToHeight="0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6"/>
  <sheetViews>
    <sheetView workbookViewId="0">
      <selection activeCell="F7" sqref="F7"/>
    </sheetView>
  </sheetViews>
  <sheetFormatPr defaultColWidth="8.85546875" defaultRowHeight="15" x14ac:dyDescent="0.25"/>
  <cols>
    <col min="1" max="1" width="24.42578125" bestFit="1" customWidth="1"/>
    <col min="2" max="2" width="13.42578125" bestFit="1" customWidth="1"/>
    <col min="3" max="3" width="23" bestFit="1" customWidth="1"/>
    <col min="4" max="4" width="9.42578125" bestFit="1" customWidth="1"/>
  </cols>
  <sheetData>
    <row r="3" spans="1:4" x14ac:dyDescent="0.25">
      <c r="A3" s="10" t="s">
        <v>502</v>
      </c>
      <c r="B3" t="s">
        <v>504</v>
      </c>
      <c r="C3" t="s">
        <v>505</v>
      </c>
    </row>
    <row r="4" spans="1:4" x14ac:dyDescent="0.25">
      <c r="A4" s="2" t="s">
        <v>330</v>
      </c>
      <c r="B4">
        <v>115</v>
      </c>
      <c r="C4" s="11">
        <v>49670</v>
      </c>
      <c r="D4" s="11"/>
    </row>
    <row r="5" spans="1:4" x14ac:dyDescent="0.25">
      <c r="A5" s="2" t="s">
        <v>65</v>
      </c>
      <c r="B5">
        <v>155</v>
      </c>
      <c r="C5" s="11">
        <v>30375</v>
      </c>
      <c r="D5" s="11"/>
    </row>
    <row r="6" spans="1:4" x14ac:dyDescent="0.25">
      <c r="A6" s="2" t="s">
        <v>435</v>
      </c>
      <c r="B6">
        <v>100</v>
      </c>
      <c r="C6" s="11">
        <v>21875</v>
      </c>
      <c r="D6" s="11"/>
    </row>
    <row r="7" spans="1:4" x14ac:dyDescent="0.25">
      <c r="A7" s="2" t="s">
        <v>220</v>
      </c>
      <c r="B7">
        <v>63</v>
      </c>
      <c r="C7" s="11">
        <v>8505</v>
      </c>
      <c r="D7" s="11"/>
    </row>
    <row r="8" spans="1:4" x14ac:dyDescent="0.25">
      <c r="A8" s="2" t="s">
        <v>230</v>
      </c>
      <c r="B8">
        <v>38</v>
      </c>
      <c r="C8" s="11">
        <v>7410</v>
      </c>
      <c r="D8" s="11"/>
    </row>
    <row r="9" spans="1:4" x14ac:dyDescent="0.25">
      <c r="A9" s="2" t="s">
        <v>192</v>
      </c>
      <c r="B9">
        <v>27</v>
      </c>
      <c r="C9" s="11">
        <v>6695</v>
      </c>
      <c r="D9" s="11"/>
    </row>
    <row r="10" spans="1:4" x14ac:dyDescent="0.25">
      <c r="A10" s="2" t="s">
        <v>274</v>
      </c>
      <c r="B10">
        <v>19</v>
      </c>
      <c r="C10" s="11">
        <v>5895</v>
      </c>
      <c r="D10" s="11"/>
    </row>
    <row r="11" spans="1:4" x14ac:dyDescent="0.25">
      <c r="A11" s="2" t="s">
        <v>246</v>
      </c>
      <c r="B11">
        <v>10</v>
      </c>
      <c r="C11" s="11">
        <v>5690</v>
      </c>
      <c r="D11" s="11"/>
    </row>
    <row r="12" spans="1:4" x14ac:dyDescent="0.25">
      <c r="A12" s="2" t="s">
        <v>469</v>
      </c>
      <c r="B12">
        <v>32</v>
      </c>
      <c r="C12" s="11">
        <v>5600</v>
      </c>
      <c r="D12" s="11"/>
    </row>
    <row r="13" spans="1:4" x14ac:dyDescent="0.25">
      <c r="A13" s="2" t="s">
        <v>1</v>
      </c>
      <c r="B13">
        <v>22</v>
      </c>
      <c r="C13" s="11">
        <v>3370</v>
      </c>
      <c r="D13" s="11"/>
    </row>
    <row r="14" spans="1:4" x14ac:dyDescent="0.25">
      <c r="A14" s="2" t="s">
        <v>319</v>
      </c>
      <c r="B14">
        <v>1</v>
      </c>
      <c r="C14" s="11">
        <v>495</v>
      </c>
      <c r="D14" s="11"/>
    </row>
    <row r="15" spans="1:4" x14ac:dyDescent="0.25">
      <c r="A15" s="2" t="s">
        <v>324</v>
      </c>
      <c r="B15">
        <v>1</v>
      </c>
      <c r="C15" s="11">
        <v>265</v>
      </c>
      <c r="D15" s="11"/>
    </row>
    <row r="16" spans="1:4" x14ac:dyDescent="0.25">
      <c r="A16" s="2" t="s">
        <v>503</v>
      </c>
      <c r="B16">
        <v>583</v>
      </c>
      <c r="C16" s="11">
        <v>145845</v>
      </c>
      <c r="D16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Lista 1</vt:lpstr>
      <vt:lpstr>Resumen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2023-04-26T11:54:31Z</cp:lastPrinted>
  <dcterms:created xsi:type="dcterms:W3CDTF">2023-04-26T10:20:13Z</dcterms:created>
  <dcterms:modified xsi:type="dcterms:W3CDTF">2023-05-02T13:38:28Z</dcterms:modified>
</cp:coreProperties>
</file>