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Specification" sheetId="1" r:id="rId1"/>
    <sheet name="CAT" sheetId="2" r:id="rId2"/>
    <sheet name="db" sheetId="3" state="hidden" r:id="rId3"/>
  </sheets>
  <definedNames>
    <definedName name="_xlnm._FilterDatabase" localSheetId="2" hidden="1">db!#REF!</definedName>
    <definedName name="_xlnm._FilterDatabase" localSheetId="0" hidden="1">Specification!$A$5:$AP$12</definedName>
  </definedNames>
  <calcPr calcId="152511"/>
  <pivotCaches>
    <pivotCache cacheId="0" r:id="rId4"/>
  </pivotCaches>
</workbook>
</file>

<file path=xl/calcChain.xml><?xml version="1.0" encoding="utf-8"?>
<calcChain xmlns="http://schemas.openxmlformats.org/spreadsheetml/2006/main">
  <c r="X11" i="1" l="1"/>
  <c r="X10" i="1"/>
  <c r="Y9" i="1"/>
  <c r="X8" i="1"/>
  <c r="Y7" i="1"/>
  <c r="Y12" i="1"/>
  <c r="Y8" i="1"/>
  <c r="Y11" i="1"/>
  <c r="X12" i="1"/>
  <c r="X9" i="1"/>
  <c r="Y10" i="1"/>
  <c r="X7" i="1"/>
  <c r="X6" i="1"/>
  <c r="Y6" i="1"/>
  <c r="Y4" i="1"/>
</calcChain>
</file>

<file path=xl/sharedStrings.xml><?xml version="1.0" encoding="utf-8"?>
<sst xmlns="http://schemas.openxmlformats.org/spreadsheetml/2006/main" count="321" uniqueCount="154">
  <si>
    <t>SEASON</t>
  </si>
  <si>
    <t>ARTICLE</t>
  </si>
  <si>
    <t>IMAGE 1</t>
  </si>
  <si>
    <t>IMAGE 2</t>
  </si>
  <si>
    <t>IMAGE 3</t>
  </si>
  <si>
    <t>IMAGE 4</t>
  </si>
  <si>
    <t>IMAGES MATCH</t>
  </si>
  <si>
    <t>FULL ARTICLE</t>
  </si>
  <si>
    <t>COLOR</t>
  </si>
  <si>
    <t>COLOR DESCRIPTION</t>
  </si>
  <si>
    <t>PRODUCT NAME</t>
  </si>
  <si>
    <t>SUPPL. CATEGORY</t>
  </si>
  <si>
    <t>SUPPL. DESCRIPTION</t>
  </si>
  <si>
    <t>COMPOSITION 1</t>
  </si>
  <si>
    <t>COMPOSITION 2</t>
  </si>
  <si>
    <t>COMPOSITION 3</t>
  </si>
  <si>
    <t>COMPOSITION 4</t>
  </si>
  <si>
    <t>PARENT GROUP</t>
  </si>
  <si>
    <t>GENDER</t>
  </si>
  <si>
    <t>BRAND</t>
  </si>
  <si>
    <t>MADE IN</t>
  </si>
  <si>
    <t>WHS</t>
  </si>
  <si>
    <t>RRP</t>
  </si>
  <si>
    <t>SIZE COUNT</t>
  </si>
  <si>
    <t>QTY</t>
  </si>
  <si>
    <t>5.5</t>
  </si>
  <si>
    <t>6</t>
  </si>
  <si>
    <t>6.5</t>
  </si>
  <si>
    <t>7</t>
  </si>
  <si>
    <t>7.5</t>
  </si>
  <si>
    <t>8</t>
  </si>
  <si>
    <t>8.5</t>
  </si>
  <si>
    <t>9</t>
  </si>
  <si>
    <t>9.5</t>
  </si>
  <si>
    <t>10</t>
  </si>
  <si>
    <t>10.5</t>
  </si>
  <si>
    <t>11</t>
  </si>
  <si>
    <t>11.5</t>
  </si>
  <si>
    <t>12</t>
  </si>
  <si>
    <t>12.5</t>
  </si>
  <si>
    <t>13</t>
  </si>
  <si>
    <t>14</t>
  </si>
  <si>
    <t>15</t>
  </si>
  <si>
    <t>FW 2022</t>
  </si>
  <si>
    <t>S20601</t>
  </si>
  <si>
    <t>YES</t>
  </si>
  <si>
    <t>S2060130</t>
  </si>
  <si>
    <t>30</t>
  </si>
  <si>
    <t>FIRE/SCARLET</t>
  </si>
  <si>
    <t>SNEAKERS</t>
  </si>
  <si>
    <t>RUNNING SHOES</t>
  </si>
  <si>
    <t>MUNCHEN 4S</t>
  </si>
  <si>
    <t>UPPER: 76% TEXTILE 24% SYNTHETIC</t>
  </si>
  <si>
    <t>LINING: 100% TEXTILE</t>
  </si>
  <si>
    <t>OUTSOLE: 100% RUBBER</t>
  </si>
  <si>
    <t>NO INFO</t>
  </si>
  <si>
    <t>ADULT</t>
  </si>
  <si>
    <t>MALE</t>
  </si>
  <si>
    <t>SAUCONY</t>
  </si>
  <si>
    <t>VIETNAM</t>
  </si>
  <si>
    <t>SS 2023</t>
  </si>
  <si>
    <t>TRAIL SHOES</t>
  </si>
  <si>
    <t>ENDORPHIN TRAIL MID</t>
  </si>
  <si>
    <t>UPPER: 87.85% TEXTILE 12.15% SYNTHETIC</t>
  </si>
  <si>
    <t>S20647</t>
  </si>
  <si>
    <t>S2064716</t>
  </si>
  <si>
    <t>16</t>
  </si>
  <si>
    <t>JELLOW/RED</t>
  </si>
  <si>
    <t>ENDORPHIN TRAIL</t>
  </si>
  <si>
    <t>UPPER: 85.64% TEXTILE + 14.36% SYNTHETIC</t>
  </si>
  <si>
    <t>S2064725</t>
  </si>
  <si>
    <t>25</t>
  </si>
  <si>
    <t>BLUE RAZ/SPICE</t>
  </si>
  <si>
    <t>NO</t>
  </si>
  <si>
    <t>CHINA</t>
  </si>
  <si>
    <t>S20759</t>
  </si>
  <si>
    <t>TRIUMPH 20</t>
  </si>
  <si>
    <t>UPPER: 80% TEXTILE 18% THERMOPLASTIC POLYURETHANE 2% SYNTHETIC RUBBER</t>
  </si>
  <si>
    <t>OUTSOLE: 54% RUBBER 46% ETHYLENE-VINYL ACETATE</t>
  </si>
  <si>
    <t>S2075915</t>
  </si>
  <si>
    <t>FOG/MINERAL</t>
  </si>
  <si>
    <t>S207596</t>
  </si>
  <si>
    <t>CITRON/BLACK</t>
  </si>
  <si>
    <t>S10646</t>
  </si>
  <si>
    <t>S106466</t>
  </si>
  <si>
    <t>SLATE/CORAL</t>
  </si>
  <si>
    <t>FEMALE</t>
  </si>
  <si>
    <t>S10647</t>
  </si>
  <si>
    <t>S1064716</t>
  </si>
  <si>
    <t>GOLD/RED</t>
  </si>
  <si>
    <t>UNISEX</t>
  </si>
  <si>
    <t>38,5</t>
  </si>
  <si>
    <t>40,5</t>
  </si>
  <si>
    <t>42,5</t>
  </si>
  <si>
    <t>44,5</t>
  </si>
  <si>
    <t>46,5</t>
  </si>
  <si>
    <t>37,5</t>
  </si>
  <si>
    <t>42</t>
  </si>
  <si>
    <t>44</t>
  </si>
  <si>
    <t>Sum of QTY</t>
  </si>
  <si>
    <t>CATEGORY</t>
  </si>
  <si>
    <t>Product/Color Code</t>
  </si>
  <si>
    <t>Product/Size</t>
  </si>
  <si>
    <t>194917860885</t>
  </si>
  <si>
    <t>195017689390</t>
  </si>
  <si>
    <t>195017689406</t>
  </si>
  <si>
    <t>195017689543</t>
  </si>
  <si>
    <t>195017689413</t>
  </si>
  <si>
    <t>195017689536</t>
  </si>
  <si>
    <t>195017689550</t>
  </si>
  <si>
    <t>195017687433</t>
  </si>
  <si>
    <t>195017687464</t>
  </si>
  <si>
    <t>195017687471</t>
  </si>
  <si>
    <t>195017687440</t>
  </si>
  <si>
    <t>195017687426</t>
  </si>
  <si>
    <t>195017687488</t>
  </si>
  <si>
    <t>195017687457</t>
  </si>
  <si>
    <t>LDI/Shelves</t>
  </si>
  <si>
    <t>195017689420</t>
  </si>
  <si>
    <t>195017687617</t>
  </si>
  <si>
    <t>195017687624</t>
  </si>
  <si>
    <t>195018775535</t>
  </si>
  <si>
    <t>195017687600</t>
  </si>
  <si>
    <t>195017687594</t>
  </si>
  <si>
    <t>195018775511</t>
  </si>
  <si>
    <t>Product/Internal Reference</t>
  </si>
  <si>
    <t>S206013012</t>
  </si>
  <si>
    <t>S1064667</t>
  </si>
  <si>
    <t>S1064667.5</t>
  </si>
  <si>
    <t>S1064668</t>
  </si>
  <si>
    <t>S1064668.5</t>
  </si>
  <si>
    <t>S1064669</t>
  </si>
  <si>
    <t>S1064669.5</t>
  </si>
  <si>
    <t>S10646610</t>
  </si>
  <si>
    <t>S10647168</t>
  </si>
  <si>
    <t>S10647168.5</t>
  </si>
  <si>
    <t>S10647169</t>
  </si>
  <si>
    <t>S10647169.5</t>
  </si>
  <si>
    <t>S206471611</t>
  </si>
  <si>
    <t>S206471611.5</t>
  </si>
  <si>
    <t>S206471612</t>
  </si>
  <si>
    <t>S206471612.5</t>
  </si>
  <si>
    <t>S206472511</t>
  </si>
  <si>
    <t>S206472511.5</t>
  </si>
  <si>
    <t>S206472512</t>
  </si>
  <si>
    <t>S207591512</t>
  </si>
  <si>
    <t>S207591513</t>
  </si>
  <si>
    <t>Grand Total</t>
  </si>
  <si>
    <t>REST</t>
  </si>
  <si>
    <t>Debby/Shelves</t>
  </si>
  <si>
    <t>BARCODE</t>
  </si>
  <si>
    <t>FULL</t>
  </si>
  <si>
    <t>195018774903</t>
  </si>
  <si>
    <t>S20759611.5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</si>
</sst>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€#,##0.00"/>
  </numFmts>
  <fonts count="4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1"/>
      <color indexed="8"/>
      <name val="Calibri"/>
      <family val="2"/>
      <charset val="204"/>
    </font>
    <font>
      <u/>
      <sz val="11"/>
      <color theme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8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2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20">
    <xf numFmtId="0" fontId="0" fillId="0" borderId="0" xfId="0"/>
    <xf numFmtId="0" fontId="3" fillId="0" borderId="0" xfId="1" applyAlignment="1" applyProtection="1"/>
    <xf numFmtId="0" fontId="1" fillId="2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3" xfId="0" applyBorder="1" applyAlignment="1">
      <alignment horizontal="left"/>
    </xf>
    <xf numFmtId="0" fontId="0" fillId="0" borderId="3" xfId="0" applyBorder="1" applyAlignment="1">
      <alignment horizontal="left" indent="1"/>
    </xf>
    <xf numFmtId="0" fontId="0" fillId="0" borderId="3" xfId="0" applyBorder="1" applyAlignment="1">
      <alignment horizontal="left" indent="2"/>
    </xf>
    <xf numFmtId="0" fontId="3" fillId="0" borderId="2" xfId="1" applyBorder="1" applyAlignment="1" applyProtection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" xfId="0" applyBorder="1"/>
  </cellXfs>
  <cellStyles count="2">
    <cellStyle name="Hyperlink" xfId="1" builtinId="8"/>
    <cellStyle name="Normal" xfId="0" builtinId="0"/>
  </cellStyles>
  <dxfs count="9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29" Type="http://schemas.openxmlformats.org/officeDocument/2006/relationships/image" Target="../media/image29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104775</xdr:colOff>
      <xdr:row>6</xdr:row>
      <xdr:rowOff>47625</xdr:rowOff>
    </xdr:from>
    <xdr:to>
      <xdr:col>2</xdr:col>
      <xdr:colOff>2286000</xdr:colOff>
      <xdr:row>6</xdr:row>
      <xdr:rowOff>2238375</xdr:rowOff>
    </xdr:to>
    <xdr:pic>
      <xdr:nvPicPr>
        <xdr:cNvPr id="1025" name="Picture 22"/>
        <xdr:cNvPicPr>
          <a:picLocks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3975" y="3305175"/>
          <a:ext cx="2181225" cy="2190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104775</xdr:colOff>
      <xdr:row>6</xdr:row>
      <xdr:rowOff>47625</xdr:rowOff>
    </xdr:from>
    <xdr:to>
      <xdr:col>3</xdr:col>
      <xdr:colOff>2286000</xdr:colOff>
      <xdr:row>6</xdr:row>
      <xdr:rowOff>2238375</xdr:rowOff>
    </xdr:to>
    <xdr:pic>
      <xdr:nvPicPr>
        <xdr:cNvPr id="1026" name="Picture 24"/>
        <xdr:cNvPicPr>
          <a:picLocks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714750" y="3305175"/>
          <a:ext cx="2181225" cy="2190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104775</xdr:colOff>
      <xdr:row>6</xdr:row>
      <xdr:rowOff>47625</xdr:rowOff>
    </xdr:from>
    <xdr:to>
      <xdr:col>4</xdr:col>
      <xdr:colOff>2286000</xdr:colOff>
      <xdr:row>6</xdr:row>
      <xdr:rowOff>2238375</xdr:rowOff>
    </xdr:to>
    <xdr:pic>
      <xdr:nvPicPr>
        <xdr:cNvPr id="1027" name="Picture 26"/>
        <xdr:cNvPicPr>
          <a:picLocks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6105525" y="3305175"/>
          <a:ext cx="2181225" cy="2190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104775</xdr:colOff>
      <xdr:row>6</xdr:row>
      <xdr:rowOff>47625</xdr:rowOff>
    </xdr:from>
    <xdr:to>
      <xdr:col>5</xdr:col>
      <xdr:colOff>2286000</xdr:colOff>
      <xdr:row>6</xdr:row>
      <xdr:rowOff>2238375</xdr:rowOff>
    </xdr:to>
    <xdr:pic>
      <xdr:nvPicPr>
        <xdr:cNvPr id="1028" name="Picture 28"/>
        <xdr:cNvPicPr>
          <a:picLocks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8496300" y="3305175"/>
          <a:ext cx="2181225" cy="2190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104775</xdr:colOff>
      <xdr:row>7</xdr:row>
      <xdr:rowOff>47625</xdr:rowOff>
    </xdr:from>
    <xdr:to>
      <xdr:col>2</xdr:col>
      <xdr:colOff>2286000</xdr:colOff>
      <xdr:row>7</xdr:row>
      <xdr:rowOff>2238375</xdr:rowOff>
    </xdr:to>
    <xdr:pic>
      <xdr:nvPicPr>
        <xdr:cNvPr id="1029" name="Picture 30"/>
        <xdr:cNvPicPr>
          <a:picLocks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323975" y="5591175"/>
          <a:ext cx="2181225" cy="2190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104775</xdr:colOff>
      <xdr:row>7</xdr:row>
      <xdr:rowOff>47625</xdr:rowOff>
    </xdr:from>
    <xdr:to>
      <xdr:col>3</xdr:col>
      <xdr:colOff>2286000</xdr:colOff>
      <xdr:row>7</xdr:row>
      <xdr:rowOff>2238375</xdr:rowOff>
    </xdr:to>
    <xdr:pic>
      <xdr:nvPicPr>
        <xdr:cNvPr id="1030" name="Picture 32"/>
        <xdr:cNvPicPr>
          <a:picLocks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3714750" y="5591175"/>
          <a:ext cx="2181225" cy="2190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104775</xdr:colOff>
      <xdr:row>7</xdr:row>
      <xdr:rowOff>47625</xdr:rowOff>
    </xdr:from>
    <xdr:to>
      <xdr:col>4</xdr:col>
      <xdr:colOff>2286000</xdr:colOff>
      <xdr:row>7</xdr:row>
      <xdr:rowOff>2238375</xdr:rowOff>
    </xdr:to>
    <xdr:pic>
      <xdr:nvPicPr>
        <xdr:cNvPr id="1031" name="Picture 34"/>
        <xdr:cNvPicPr>
          <a:picLocks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6105525" y="5591175"/>
          <a:ext cx="2181225" cy="2190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104775</xdr:colOff>
      <xdr:row>7</xdr:row>
      <xdr:rowOff>47625</xdr:rowOff>
    </xdr:from>
    <xdr:to>
      <xdr:col>5</xdr:col>
      <xdr:colOff>2286000</xdr:colOff>
      <xdr:row>7</xdr:row>
      <xdr:rowOff>2238375</xdr:rowOff>
    </xdr:to>
    <xdr:pic>
      <xdr:nvPicPr>
        <xdr:cNvPr id="1032" name="Picture 36"/>
        <xdr:cNvPicPr>
          <a:picLocks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8496300" y="5591175"/>
          <a:ext cx="2181225" cy="2190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104775</xdr:colOff>
      <xdr:row>8</xdr:row>
      <xdr:rowOff>0</xdr:rowOff>
    </xdr:from>
    <xdr:to>
      <xdr:col>2</xdr:col>
      <xdr:colOff>2286000</xdr:colOff>
      <xdr:row>8</xdr:row>
      <xdr:rowOff>0</xdr:rowOff>
    </xdr:to>
    <xdr:pic>
      <xdr:nvPicPr>
        <xdr:cNvPr id="1033" name="Picture 70"/>
        <xdr:cNvPicPr>
          <a:picLocks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1323975" y="7829550"/>
          <a:ext cx="21812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104775</xdr:colOff>
      <xdr:row>8</xdr:row>
      <xdr:rowOff>0</xdr:rowOff>
    </xdr:from>
    <xdr:to>
      <xdr:col>3</xdr:col>
      <xdr:colOff>2286000</xdr:colOff>
      <xdr:row>8</xdr:row>
      <xdr:rowOff>0</xdr:rowOff>
    </xdr:to>
    <xdr:pic>
      <xdr:nvPicPr>
        <xdr:cNvPr id="1034" name="Picture 72"/>
        <xdr:cNvPicPr>
          <a:picLocks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3714750" y="7829550"/>
          <a:ext cx="21812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352425</xdr:colOff>
      <xdr:row>8</xdr:row>
      <xdr:rowOff>47625</xdr:rowOff>
    </xdr:from>
    <xdr:to>
      <xdr:col>2</xdr:col>
      <xdr:colOff>2028825</xdr:colOff>
      <xdr:row>8</xdr:row>
      <xdr:rowOff>2238375</xdr:rowOff>
    </xdr:to>
    <xdr:pic>
      <xdr:nvPicPr>
        <xdr:cNvPr id="1035" name="Picture 86"/>
        <xdr:cNvPicPr>
          <a:picLocks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1571625" y="7877175"/>
          <a:ext cx="1676400" cy="1847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104775</xdr:colOff>
      <xdr:row>8</xdr:row>
      <xdr:rowOff>47625</xdr:rowOff>
    </xdr:from>
    <xdr:to>
      <xdr:col>3</xdr:col>
      <xdr:colOff>2286000</xdr:colOff>
      <xdr:row>8</xdr:row>
      <xdr:rowOff>1838325</xdr:rowOff>
    </xdr:to>
    <xdr:pic>
      <xdr:nvPicPr>
        <xdr:cNvPr id="1036" name="Picture 88"/>
        <xdr:cNvPicPr>
          <a:picLocks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3714750" y="7877175"/>
          <a:ext cx="2181225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104775</xdr:colOff>
      <xdr:row>8</xdr:row>
      <xdr:rowOff>47625</xdr:rowOff>
    </xdr:from>
    <xdr:to>
      <xdr:col>4</xdr:col>
      <xdr:colOff>2286000</xdr:colOff>
      <xdr:row>8</xdr:row>
      <xdr:rowOff>1838325</xdr:rowOff>
    </xdr:to>
    <xdr:pic>
      <xdr:nvPicPr>
        <xdr:cNvPr id="1037" name="Picture 90"/>
        <xdr:cNvPicPr>
          <a:picLocks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6105525" y="7877175"/>
          <a:ext cx="2181225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104775</xdr:colOff>
      <xdr:row>8</xdr:row>
      <xdr:rowOff>47625</xdr:rowOff>
    </xdr:from>
    <xdr:to>
      <xdr:col>5</xdr:col>
      <xdr:colOff>2286000</xdr:colOff>
      <xdr:row>8</xdr:row>
      <xdr:rowOff>1838325</xdr:rowOff>
    </xdr:to>
    <xdr:pic>
      <xdr:nvPicPr>
        <xdr:cNvPr id="1038" name="Picture 92"/>
        <xdr:cNvPicPr>
          <a:picLocks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8496300" y="7877175"/>
          <a:ext cx="2181225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104775</xdr:colOff>
      <xdr:row>9</xdr:row>
      <xdr:rowOff>47625</xdr:rowOff>
    </xdr:from>
    <xdr:to>
      <xdr:col>2</xdr:col>
      <xdr:colOff>2286000</xdr:colOff>
      <xdr:row>9</xdr:row>
      <xdr:rowOff>1838325</xdr:rowOff>
    </xdr:to>
    <xdr:pic>
      <xdr:nvPicPr>
        <xdr:cNvPr id="1039" name="Picture 110"/>
        <xdr:cNvPicPr>
          <a:picLocks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1323975" y="9772650"/>
          <a:ext cx="2181225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104775</xdr:colOff>
      <xdr:row>9</xdr:row>
      <xdr:rowOff>47625</xdr:rowOff>
    </xdr:from>
    <xdr:to>
      <xdr:col>3</xdr:col>
      <xdr:colOff>2286000</xdr:colOff>
      <xdr:row>9</xdr:row>
      <xdr:rowOff>1838325</xdr:rowOff>
    </xdr:to>
    <xdr:pic>
      <xdr:nvPicPr>
        <xdr:cNvPr id="1040" name="Picture 112"/>
        <xdr:cNvPicPr>
          <a:picLocks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3714750" y="9772650"/>
          <a:ext cx="2181225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104775</xdr:colOff>
      <xdr:row>9</xdr:row>
      <xdr:rowOff>47625</xdr:rowOff>
    </xdr:from>
    <xdr:to>
      <xdr:col>4</xdr:col>
      <xdr:colOff>2286000</xdr:colOff>
      <xdr:row>9</xdr:row>
      <xdr:rowOff>1838325</xdr:rowOff>
    </xdr:to>
    <xdr:pic>
      <xdr:nvPicPr>
        <xdr:cNvPr id="1041" name="Picture 114"/>
        <xdr:cNvPicPr>
          <a:picLocks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6105525" y="9772650"/>
          <a:ext cx="2181225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104775</xdr:colOff>
      <xdr:row>9</xdr:row>
      <xdr:rowOff>47625</xdr:rowOff>
    </xdr:from>
    <xdr:to>
      <xdr:col>5</xdr:col>
      <xdr:colOff>2286000</xdr:colOff>
      <xdr:row>9</xdr:row>
      <xdr:rowOff>1838325</xdr:rowOff>
    </xdr:to>
    <xdr:pic>
      <xdr:nvPicPr>
        <xdr:cNvPr id="1042" name="Picture 116"/>
        <xdr:cNvPicPr>
          <a:picLocks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8496300" y="9772650"/>
          <a:ext cx="2181225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104775</xdr:colOff>
      <xdr:row>10</xdr:row>
      <xdr:rowOff>47625</xdr:rowOff>
    </xdr:from>
    <xdr:to>
      <xdr:col>2</xdr:col>
      <xdr:colOff>2286000</xdr:colOff>
      <xdr:row>10</xdr:row>
      <xdr:rowOff>1838325</xdr:rowOff>
    </xdr:to>
    <xdr:pic>
      <xdr:nvPicPr>
        <xdr:cNvPr id="1043" name="Picture 118"/>
        <xdr:cNvPicPr>
          <a:picLocks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1323975" y="11649075"/>
          <a:ext cx="2181225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104775</xdr:colOff>
      <xdr:row>10</xdr:row>
      <xdr:rowOff>47625</xdr:rowOff>
    </xdr:from>
    <xdr:to>
      <xdr:col>3</xdr:col>
      <xdr:colOff>2286000</xdr:colOff>
      <xdr:row>10</xdr:row>
      <xdr:rowOff>1838325</xdr:rowOff>
    </xdr:to>
    <xdr:pic>
      <xdr:nvPicPr>
        <xdr:cNvPr id="1044" name="Picture 120"/>
        <xdr:cNvPicPr>
          <a:picLocks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3714750" y="11649075"/>
          <a:ext cx="2181225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104775</xdr:colOff>
      <xdr:row>10</xdr:row>
      <xdr:rowOff>47625</xdr:rowOff>
    </xdr:from>
    <xdr:to>
      <xdr:col>4</xdr:col>
      <xdr:colOff>2286000</xdr:colOff>
      <xdr:row>10</xdr:row>
      <xdr:rowOff>1838325</xdr:rowOff>
    </xdr:to>
    <xdr:pic>
      <xdr:nvPicPr>
        <xdr:cNvPr id="1045" name="Picture 122"/>
        <xdr:cNvPicPr>
          <a:picLocks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6105525" y="11649075"/>
          <a:ext cx="2181225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104775</xdr:colOff>
      <xdr:row>10</xdr:row>
      <xdr:rowOff>47625</xdr:rowOff>
    </xdr:from>
    <xdr:to>
      <xdr:col>5</xdr:col>
      <xdr:colOff>2286000</xdr:colOff>
      <xdr:row>10</xdr:row>
      <xdr:rowOff>1838325</xdr:rowOff>
    </xdr:to>
    <xdr:pic>
      <xdr:nvPicPr>
        <xdr:cNvPr id="1046" name="Picture 124"/>
        <xdr:cNvPicPr>
          <a:picLocks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8496300" y="11649075"/>
          <a:ext cx="2181225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104775</xdr:colOff>
      <xdr:row>11</xdr:row>
      <xdr:rowOff>47625</xdr:rowOff>
    </xdr:from>
    <xdr:to>
      <xdr:col>2</xdr:col>
      <xdr:colOff>2286000</xdr:colOff>
      <xdr:row>11</xdr:row>
      <xdr:rowOff>2238375</xdr:rowOff>
    </xdr:to>
    <xdr:pic>
      <xdr:nvPicPr>
        <xdr:cNvPr id="1047" name="Picture 126"/>
        <xdr:cNvPicPr>
          <a:picLocks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1323975" y="13525500"/>
          <a:ext cx="2181225" cy="2190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104775</xdr:colOff>
      <xdr:row>11</xdr:row>
      <xdr:rowOff>47625</xdr:rowOff>
    </xdr:from>
    <xdr:to>
      <xdr:col>3</xdr:col>
      <xdr:colOff>2286000</xdr:colOff>
      <xdr:row>11</xdr:row>
      <xdr:rowOff>2238375</xdr:rowOff>
    </xdr:to>
    <xdr:pic>
      <xdr:nvPicPr>
        <xdr:cNvPr id="1048" name="Picture 128"/>
        <xdr:cNvPicPr>
          <a:picLocks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3714750" y="13525500"/>
          <a:ext cx="2181225" cy="2190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104775</xdr:colOff>
      <xdr:row>11</xdr:row>
      <xdr:rowOff>47625</xdr:rowOff>
    </xdr:from>
    <xdr:to>
      <xdr:col>4</xdr:col>
      <xdr:colOff>2286000</xdr:colOff>
      <xdr:row>11</xdr:row>
      <xdr:rowOff>2238375</xdr:rowOff>
    </xdr:to>
    <xdr:pic>
      <xdr:nvPicPr>
        <xdr:cNvPr id="1049" name="Picture 130"/>
        <xdr:cNvPicPr>
          <a:picLocks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6105525" y="13525500"/>
          <a:ext cx="2181225" cy="2190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104775</xdr:colOff>
      <xdr:row>11</xdr:row>
      <xdr:rowOff>47625</xdr:rowOff>
    </xdr:from>
    <xdr:to>
      <xdr:col>5</xdr:col>
      <xdr:colOff>2286000</xdr:colOff>
      <xdr:row>11</xdr:row>
      <xdr:rowOff>2238375</xdr:rowOff>
    </xdr:to>
    <xdr:pic>
      <xdr:nvPicPr>
        <xdr:cNvPr id="1050" name="Picture 132"/>
        <xdr:cNvPicPr>
          <a:picLocks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8496300" y="13525500"/>
          <a:ext cx="2181225" cy="2190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1419225</xdr:colOff>
      <xdr:row>1</xdr:row>
      <xdr:rowOff>28575</xdr:rowOff>
    </xdr:from>
    <xdr:to>
      <xdr:col>4</xdr:col>
      <xdr:colOff>1200150</xdr:colOff>
      <xdr:row>3</xdr:row>
      <xdr:rowOff>85725</xdr:rowOff>
    </xdr:to>
    <xdr:pic>
      <xdr:nvPicPr>
        <xdr:cNvPr id="1051" name="Picture 205"/>
        <xdr:cNvPicPr>
          <a:picLocks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5029200" y="219075"/>
          <a:ext cx="217170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171450</xdr:colOff>
      <xdr:row>5</xdr:row>
      <xdr:rowOff>38100</xdr:rowOff>
    </xdr:from>
    <xdr:to>
      <xdr:col>2</xdr:col>
      <xdr:colOff>2238375</xdr:colOff>
      <xdr:row>5</xdr:row>
      <xdr:rowOff>2228850</xdr:rowOff>
    </xdr:to>
    <xdr:pic>
      <xdr:nvPicPr>
        <xdr:cNvPr id="1052" name="Рисунок 3"/>
        <xdr:cNvPicPr>
          <a:picLocks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1390650" y="990600"/>
          <a:ext cx="2066925" cy="2190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171450</xdr:colOff>
      <xdr:row>5</xdr:row>
      <xdr:rowOff>38100</xdr:rowOff>
    </xdr:from>
    <xdr:to>
      <xdr:col>3</xdr:col>
      <xdr:colOff>2238375</xdr:colOff>
      <xdr:row>5</xdr:row>
      <xdr:rowOff>2228850</xdr:rowOff>
    </xdr:to>
    <xdr:pic>
      <xdr:nvPicPr>
        <xdr:cNvPr id="1053" name="Рисунок 7"/>
        <xdr:cNvPicPr>
          <a:picLocks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3781425" y="990600"/>
          <a:ext cx="2066925" cy="2190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171450</xdr:colOff>
      <xdr:row>5</xdr:row>
      <xdr:rowOff>38100</xdr:rowOff>
    </xdr:from>
    <xdr:to>
      <xdr:col>4</xdr:col>
      <xdr:colOff>2238375</xdr:colOff>
      <xdr:row>5</xdr:row>
      <xdr:rowOff>2228850</xdr:rowOff>
    </xdr:to>
    <xdr:pic>
      <xdr:nvPicPr>
        <xdr:cNvPr id="1054" name="Рисунок 11"/>
        <xdr:cNvPicPr>
          <a:picLocks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6172200" y="990600"/>
          <a:ext cx="2066925" cy="2190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171450</xdr:colOff>
      <xdr:row>5</xdr:row>
      <xdr:rowOff>38100</xdr:rowOff>
    </xdr:from>
    <xdr:to>
      <xdr:col>5</xdr:col>
      <xdr:colOff>2238375</xdr:colOff>
      <xdr:row>5</xdr:row>
      <xdr:rowOff>2228850</xdr:rowOff>
    </xdr:to>
    <xdr:pic>
      <xdr:nvPicPr>
        <xdr:cNvPr id="1055" name="Рисунок 15"/>
        <xdr:cNvPicPr>
          <a:picLocks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8562975" y="990600"/>
          <a:ext cx="2066925" cy="2190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Oleksandr Hubar" refreshedDate="45482.444271643515" createdVersion="8" refreshedVersion="8" minRefreshableVersion="3" recordCount="7">
  <cacheSource type="worksheet">
    <worksheetSource ref="A5:AP12" sheet="Specification"/>
  </cacheSource>
  <cacheFields count="43">
    <cacheField name="SEASON" numFmtId="0">
      <sharedItems/>
    </cacheField>
    <cacheField name="ARTICLE" numFmtId="0">
      <sharedItems/>
    </cacheField>
    <cacheField name="IMAGE 1" numFmtId="0">
      <sharedItems containsNonDate="0" containsString="0" containsBlank="1"/>
    </cacheField>
    <cacheField name="IMAGE 2" numFmtId="0">
      <sharedItems containsNonDate="0" containsString="0" containsBlank="1"/>
    </cacheField>
    <cacheField name="IMAGE 3" numFmtId="0">
      <sharedItems containsNonDate="0" containsString="0" containsBlank="1"/>
    </cacheField>
    <cacheField name="IMAGE 4" numFmtId="0">
      <sharedItems containsNonDate="0" containsString="0" containsBlank="1"/>
    </cacheField>
    <cacheField name="IMAGES MATCH" numFmtId="0">
      <sharedItems/>
    </cacheField>
    <cacheField name="FULL ARTICLE" numFmtId="0">
      <sharedItems/>
    </cacheField>
    <cacheField name="COLOR" numFmtId="0">
      <sharedItems/>
    </cacheField>
    <cacheField name="COLOR DESCRIPTION" numFmtId="0">
      <sharedItems/>
    </cacheField>
    <cacheField name="PRODUCT NAME" numFmtId="0">
      <sharedItems count="1">
        <s v="SNEAKERS"/>
      </sharedItems>
    </cacheField>
    <cacheField name="SUPPL. CATEGORY" numFmtId="0">
      <sharedItems/>
    </cacheField>
    <cacheField name="SUPPL. DESCRIPTION" numFmtId="0">
      <sharedItems/>
    </cacheField>
    <cacheField name="COMPOSITION 1" numFmtId="0">
      <sharedItems/>
    </cacheField>
    <cacheField name="COMPOSITION 2" numFmtId="0">
      <sharedItems/>
    </cacheField>
    <cacheField name="COMPOSITION 3" numFmtId="0">
      <sharedItems/>
    </cacheField>
    <cacheField name="COMPOSITION 4" numFmtId="0">
      <sharedItems containsBlank="1"/>
    </cacheField>
    <cacheField name="PARENT GROUP" numFmtId="0">
      <sharedItems count="1">
        <s v="ADULT"/>
      </sharedItems>
    </cacheField>
    <cacheField name="GENDER" numFmtId="0">
      <sharedItems count="2">
        <s v="MALE"/>
        <s v="FEMALE"/>
      </sharedItems>
    </cacheField>
    <cacheField name="BRAND" numFmtId="0">
      <sharedItems/>
    </cacheField>
    <cacheField name="MADE IN" numFmtId="0">
      <sharedItems/>
    </cacheField>
    <cacheField name="WHS" numFmtId="0">
      <sharedItems containsSemiMixedTypes="0" containsString="0" containsNumber="1" minValue="70.45" maxValue="95"/>
    </cacheField>
    <cacheField name="RRP" numFmtId="0">
      <sharedItems containsSemiMixedTypes="0" containsString="0" containsNumber="1" containsInteger="1" minValue="150" maxValue="190"/>
    </cacheField>
    <cacheField name="SP" numFmtId="0">
      <sharedItems containsSemiMixedTypes="0" containsString="0" containsNumber="1" minValue="35.225000000000001" maxValue="47.5"/>
    </cacheField>
    <cacheField name="SIZE COUNT" numFmtId="0">
      <sharedItems containsSemiMixedTypes="0" containsString="0" containsNumber="1" containsInteger="1" minValue="1" maxValue="7"/>
    </cacheField>
    <cacheField name="QTY" numFmtId="0">
      <sharedItems containsSemiMixedTypes="0" containsString="0" containsNumber="1" containsInteger="1" minValue="1" maxValue="345"/>
    </cacheField>
    <cacheField name="5.5" numFmtId="0">
      <sharedItems containsNonDate="0" containsString="0" containsBlank="1"/>
    </cacheField>
    <cacheField name="6.5" numFmtId="0">
      <sharedItems containsNonDate="0" containsString="0" containsBlank="1"/>
    </cacheField>
    <cacheField name="7" numFmtId="0">
      <sharedItems containsString="0" containsBlank="1" containsNumber="1" containsInteger="1" minValue="31" maxValue="31"/>
    </cacheField>
    <cacheField name="7.5" numFmtId="0">
      <sharedItems containsString="0" containsBlank="1" containsNumber="1" containsInteger="1" minValue="58" maxValue="58"/>
    </cacheField>
    <cacheField name="8" numFmtId="0">
      <sharedItems containsString="0" containsBlank="1" containsNumber="1" containsInteger="1" minValue="3" maxValue="78"/>
    </cacheField>
    <cacheField name="8.5" numFmtId="0">
      <sharedItems containsString="0" containsBlank="1" containsNumber="1" containsInteger="1" minValue="28" maxValue="76"/>
    </cacheField>
    <cacheField name="9" numFmtId="0">
      <sharedItems containsString="0" containsBlank="1" containsNumber="1" containsInteger="1" minValue="33" maxValue="69"/>
    </cacheField>
    <cacheField name="9.5" numFmtId="0">
      <sharedItems containsString="0" containsBlank="1" containsNumber="1" containsInteger="1" minValue="31" maxValue="32"/>
    </cacheField>
    <cacheField name="10" numFmtId="0">
      <sharedItems containsString="0" containsBlank="1" containsNumber="1" containsInteger="1" minValue="2" maxValue="2"/>
    </cacheField>
    <cacheField name="10.5" numFmtId="0">
      <sharedItems containsNonDate="0" containsString="0" containsBlank="1"/>
    </cacheField>
    <cacheField name="11" numFmtId="0">
      <sharedItems containsString="0" containsBlank="1" containsNumber="1" containsInteger="1" minValue="11" maxValue="44"/>
    </cacheField>
    <cacheField name="11.5" numFmtId="0">
      <sharedItems containsString="0" containsBlank="1" containsNumber="1" containsInteger="1" minValue="1" maxValue="22"/>
    </cacheField>
    <cacheField name="12" numFmtId="0">
      <sharedItems containsString="0" containsBlank="1" containsNumber="1" containsInteger="1" minValue="1" maxValue="30"/>
    </cacheField>
    <cacheField name="12.5" numFmtId="0">
      <sharedItems containsString="0" containsBlank="1" containsNumber="1" containsInteger="1" minValue="2" maxValue="2"/>
    </cacheField>
    <cacheField name="13" numFmtId="0">
      <sharedItems containsString="0" containsBlank="1" containsNumber="1" containsInteger="1" minValue="4" maxValue="4"/>
    </cacheField>
    <cacheField name="14" numFmtId="0">
      <sharedItems containsNonDate="0" containsString="0" containsBlank="1"/>
    </cacheField>
    <cacheField name="15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">
  <r>
    <s v="FW 2022"/>
    <s v="S20601"/>
    <m/>
    <m/>
    <m/>
    <m/>
    <s v="YES"/>
    <s v="S2060130"/>
    <s v="30"/>
    <s v="FIRE/SCARLET"/>
    <x v="0"/>
    <s v="RUNNING SHOES"/>
    <s v="MUNCHEN 4S"/>
    <s v="UPPER: 76% TEXTILE 24% SYNTHETIC"/>
    <s v="LINING: 100% TEXTILE"/>
    <s v="OUTSOLE: 100% RUBBER"/>
    <s v="NO INFO"/>
    <x v="0"/>
    <x v="0"/>
    <s v="SAUCONY"/>
    <s v="VIETNAM"/>
    <n v="70.45"/>
    <n v="150"/>
    <n v="35.225000000000001"/>
    <n v="1"/>
    <n v="1"/>
    <m/>
    <m/>
    <m/>
    <m/>
    <m/>
    <m/>
    <m/>
    <m/>
    <m/>
    <m/>
    <m/>
    <m/>
    <n v="1"/>
    <m/>
    <m/>
    <m/>
    <m/>
  </r>
  <r>
    <s v="FW 2022"/>
    <s v="S20647"/>
    <m/>
    <m/>
    <m/>
    <m/>
    <s v="YES"/>
    <s v="S2064716"/>
    <s v="16"/>
    <s v="JELLOW/RED"/>
    <x v="0"/>
    <s v="TRAIL SHOES"/>
    <s v="ENDORPHIN TRAIL"/>
    <s v="UPPER: 85.64% TEXTILE + 14.36% SYNTHETIC"/>
    <s v="LINING: 100% TEXTILE"/>
    <s v="OUTSOLE: 100% RUBBER"/>
    <m/>
    <x v="0"/>
    <x v="0"/>
    <s v="SAUCONY"/>
    <s v="VIETNAM"/>
    <n v="90"/>
    <n v="180"/>
    <n v="45"/>
    <n v="4"/>
    <n v="98"/>
    <m/>
    <m/>
    <m/>
    <m/>
    <m/>
    <m/>
    <m/>
    <m/>
    <m/>
    <m/>
    <n v="44"/>
    <n v="22"/>
    <n v="30"/>
    <n v="2"/>
    <m/>
    <m/>
    <m/>
  </r>
  <r>
    <s v="FW 2022"/>
    <s v="S20647"/>
    <m/>
    <m/>
    <m/>
    <m/>
    <s v="YES"/>
    <s v="S2064725"/>
    <s v="25"/>
    <s v="BLUE RAZ/SPICE"/>
    <x v="0"/>
    <s v="TRAIL SHOES"/>
    <s v="ENDORPHIN TRAIL"/>
    <s v="UPPER: 85.64% TEXTILE + 14.36% SYNTHETIC"/>
    <s v="LINING: 100% TEXTILE"/>
    <s v="OUTSOLE: 100% RUBBER"/>
    <m/>
    <x v="0"/>
    <x v="0"/>
    <s v="SAUCONY"/>
    <s v="VIETNAM"/>
    <n v="90"/>
    <n v="180"/>
    <n v="45"/>
    <n v="3"/>
    <n v="15"/>
    <m/>
    <m/>
    <m/>
    <m/>
    <m/>
    <m/>
    <m/>
    <m/>
    <m/>
    <m/>
    <n v="11"/>
    <n v="3"/>
    <n v="1"/>
    <m/>
    <m/>
    <m/>
    <m/>
  </r>
  <r>
    <s v="SS 2023"/>
    <s v="S20759"/>
    <m/>
    <m/>
    <m/>
    <m/>
    <s v="NO"/>
    <s v="S2075915"/>
    <s v="15"/>
    <s v="FOG/MINERAL"/>
    <x v="0"/>
    <s v="RUNNING SHOES"/>
    <s v="TRIUMPH 20"/>
    <s v="UPPER: 80% TEXTILE 18% THERMOPLASTIC POLYURETHANE 2% SYNTHETIC RUBBER"/>
    <s v="LINING: 100% TEXTILE"/>
    <s v="OUTSOLE: 54% RUBBER 46% ETHYLENE-VINYL ACETATE"/>
    <m/>
    <x v="0"/>
    <x v="0"/>
    <s v="SAUCONY"/>
    <s v="CHINA"/>
    <n v="90"/>
    <n v="180"/>
    <n v="45"/>
    <n v="2"/>
    <n v="8"/>
    <m/>
    <m/>
    <m/>
    <m/>
    <m/>
    <m/>
    <m/>
    <m/>
    <m/>
    <m/>
    <m/>
    <m/>
    <n v="4"/>
    <m/>
    <n v="4"/>
    <m/>
    <m/>
  </r>
  <r>
    <s v="SS 2023"/>
    <s v="S20759"/>
    <m/>
    <m/>
    <m/>
    <m/>
    <s v="YES"/>
    <s v="S207596"/>
    <s v="6"/>
    <s v="CITRON/BLACK"/>
    <x v="0"/>
    <s v="RUNNING SHOES"/>
    <s v="TRIUMPH 20"/>
    <s v="UPPER: 80% TEXTILE 18% THERMOPLASTIC POLYURETHANE 2% SYNTHETIC RUBBER"/>
    <s v="LINING: 100% TEXTILE"/>
    <s v="OUTSOLE: 54% RUBBER 46% ETHYLENE-VINYL ACETATE"/>
    <m/>
    <x v="0"/>
    <x v="0"/>
    <s v="SAUCONY"/>
    <s v="CHINA"/>
    <n v="90"/>
    <n v="180"/>
    <n v="45"/>
    <n v="1"/>
    <n v="1"/>
    <m/>
    <m/>
    <m/>
    <m/>
    <m/>
    <m/>
    <m/>
    <m/>
    <m/>
    <m/>
    <m/>
    <n v="1"/>
    <m/>
    <m/>
    <m/>
    <m/>
    <m/>
  </r>
  <r>
    <s v="SS 2023"/>
    <s v="S10646"/>
    <m/>
    <m/>
    <m/>
    <m/>
    <s v="YES"/>
    <s v="S106466"/>
    <s v="6"/>
    <s v="SLATE/CORAL"/>
    <x v="0"/>
    <s v="TRAIL SHOES"/>
    <s v="ENDORPHIN TRAIL MID"/>
    <s v="UPPER: 87.85% TEXTILE 12.15% SYNTHETIC"/>
    <s v="LINING: 100% TEXTILE"/>
    <s v="OUTSOLE: 100% RUBBER"/>
    <m/>
    <x v="0"/>
    <x v="1"/>
    <s v="SAUCONY"/>
    <s v="VIETNAM"/>
    <n v="95"/>
    <n v="190"/>
    <n v="47.5"/>
    <n v="7"/>
    <n v="345"/>
    <m/>
    <m/>
    <n v="31"/>
    <n v="58"/>
    <n v="78"/>
    <n v="76"/>
    <n v="69"/>
    <n v="31"/>
    <n v="2"/>
    <m/>
    <m/>
    <m/>
    <m/>
    <m/>
    <m/>
    <m/>
    <m/>
  </r>
  <r>
    <s v="SS 2023"/>
    <s v="S10647"/>
    <m/>
    <m/>
    <m/>
    <m/>
    <s v="NO"/>
    <s v="S1064716"/>
    <s v="16"/>
    <s v="GOLD/RED"/>
    <x v="0"/>
    <s v="TRAIL SHOES"/>
    <s v="ENDORPHIN TRAIL"/>
    <s v="UPPER: 85.64% TEXTILE + 14.36% SYNTHETIC"/>
    <s v="LINING: 100% TEXTILE"/>
    <s v="OUTSOLE: 100% RUBBER"/>
    <m/>
    <x v="0"/>
    <x v="1"/>
    <s v="SAUCONY"/>
    <s v="VIETNAM"/>
    <n v="90"/>
    <n v="180"/>
    <n v="45"/>
    <n v="4"/>
    <n v="96"/>
    <m/>
    <m/>
    <m/>
    <m/>
    <n v="3"/>
    <n v="28"/>
    <n v="33"/>
    <n v="32"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rowHeaderCaption="CATEGORY">
  <location ref="A1:B7" firstHeaderRow="1" firstDataRow="1" firstDataCol="1"/>
  <pivotFields count="43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2">
        <item x="0"/>
        <item t="default"/>
      </items>
    </pivotField>
    <pivotField showAll="0"/>
    <pivotField showAll="0"/>
    <pivotField showAll="0"/>
    <pivotField showAll="0"/>
    <pivotField showAll="0"/>
    <pivotField showAll="0"/>
    <pivotField axis="axisRow" showAll="0">
      <items count="2">
        <item x="0"/>
        <item t="default"/>
      </items>
    </pivotField>
    <pivotField axis="axisRow" showAll="0">
      <items count="3">
        <item x="1"/>
        <item x="0"/>
        <item t="default"/>
      </items>
    </pivotField>
    <pivotField showAll="0"/>
    <pivotField showAll="0"/>
    <pivotField numFmtId="164" showAll="0"/>
    <pivotField numFmtId="164" showAll="0"/>
    <pivotField numFmtId="164"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3">
    <field x="17"/>
    <field x="18"/>
    <field x="10"/>
  </rowFields>
  <rowItems count="6">
    <i>
      <x/>
    </i>
    <i r="1">
      <x/>
    </i>
    <i r="2">
      <x/>
    </i>
    <i r="1">
      <x v="1"/>
    </i>
    <i r="2">
      <x/>
    </i>
    <i t="grand">
      <x/>
    </i>
  </rowItems>
  <colItems count="1">
    <i/>
  </colItems>
  <dataFields count="1">
    <dataField name="Sum of QTY" fld="25" baseField="0" baseItem="0"/>
  </dataFields>
  <formats count="9">
    <format dxfId="8">
      <pivotArea collapsedLevelsAreSubtotals="1" fieldPosition="0">
        <references count="1">
          <reference field="17" count="0"/>
        </references>
      </pivotArea>
    </format>
    <format dxfId="7">
      <pivotArea collapsedLevelsAreSubtotals="1" fieldPosition="0">
        <references count="2">
          <reference field="17" count="0" selected="0"/>
          <reference field="18" count="1">
            <x v="0"/>
          </reference>
        </references>
      </pivotArea>
    </format>
    <format dxfId="6">
      <pivotArea collapsedLevelsAreSubtotals="1" fieldPosition="0">
        <references count="3">
          <reference field="10" count="0"/>
          <reference field="17" count="0" selected="0"/>
          <reference field="18" count="1" selected="0">
            <x v="0"/>
          </reference>
        </references>
      </pivotArea>
    </format>
    <format dxfId="5">
      <pivotArea collapsedLevelsAreSubtotals="1" fieldPosition="0">
        <references count="2">
          <reference field="17" count="0" selected="0"/>
          <reference field="18" count="1">
            <x v="1"/>
          </reference>
        </references>
      </pivotArea>
    </format>
    <format dxfId="4">
      <pivotArea collapsedLevelsAreSubtotals="1" fieldPosition="0">
        <references count="3">
          <reference field="10" count="0"/>
          <reference field="17" count="0" selected="0"/>
          <reference field="18" count="1" selected="0">
            <x v="1"/>
          </reference>
        </references>
      </pivotArea>
    </format>
    <format dxfId="3">
      <pivotArea dataOnly="0" labelOnly="1" fieldPosition="0">
        <references count="1">
          <reference field="17" count="0"/>
        </references>
      </pivotArea>
    </format>
    <format dxfId="2">
      <pivotArea dataOnly="0" labelOnly="1" fieldPosition="0">
        <references count="2">
          <reference field="17" count="0" selected="0"/>
          <reference field="18" count="0"/>
        </references>
      </pivotArea>
    </format>
    <format dxfId="1">
      <pivotArea dataOnly="0" labelOnly="1" fieldPosition="0">
        <references count="3">
          <reference field="10" count="0"/>
          <reference field="17" count="0" selected="0"/>
          <reference field="18" count="1" selected="0">
            <x v="0"/>
          </reference>
        </references>
      </pivotArea>
    </format>
    <format dxfId="0">
      <pivotArea dataOnly="0" labelOnly="1" fieldPosition="0">
        <references count="3">
          <reference field="10" count="0"/>
          <reference field="17" count="0" selected="0"/>
          <reference field="18" count="1" selected="0">
            <x v="1"/>
          </reference>
        </references>
      </pivotArea>
    </format>
  </format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12"/>
  <sheetViews>
    <sheetView showGridLines="0" tabSelected="1" zoomScale="80" zoomScaleNormal="80" workbookViewId="0">
      <pane ySplit="5" topLeftCell="A6" activePane="bottomLeft" state="frozen"/>
      <selection pane="bottomLeft" activeCell="AS6" sqref="AS6"/>
    </sheetView>
  </sheetViews>
  <sheetFormatPr defaultRowHeight="15" x14ac:dyDescent="0.25"/>
  <cols>
    <col min="3" max="6" width="35.85546875" customWidth="1"/>
    <col min="7" max="7" width="15.28515625" hidden="1" customWidth="1"/>
    <col min="8" max="8" width="13.140625" hidden="1" customWidth="1"/>
    <col min="9" max="9" width="7.140625" bestFit="1" customWidth="1"/>
    <col min="10" max="10" width="19.28515625" bestFit="1" customWidth="1"/>
    <col min="11" max="11" width="15.7109375" bestFit="1" customWidth="1"/>
    <col min="12" max="12" width="17.28515625" hidden="1" customWidth="1"/>
    <col min="13" max="13" width="28.28515625" bestFit="1" customWidth="1"/>
    <col min="14" max="14" width="22.85546875" style="8" customWidth="1"/>
    <col min="15" max="15" width="20" hidden="1" customWidth="1"/>
    <col min="16" max="16" width="82.5703125" hidden="1" customWidth="1"/>
    <col min="17" max="17" width="15.5703125" hidden="1" customWidth="1"/>
    <col min="18" max="18" width="15.140625" bestFit="1" customWidth="1"/>
    <col min="19" max="19" width="8.28515625" bestFit="1" customWidth="1"/>
    <col min="20" max="20" width="9.5703125" bestFit="1" customWidth="1"/>
    <col min="21" max="21" width="19.28515625" bestFit="1" customWidth="1"/>
    <col min="22" max="22" width="7.140625" bestFit="1" customWidth="1"/>
    <col min="23" max="23" width="8.28515625" bestFit="1" customWidth="1"/>
    <col min="24" max="24" width="11.28515625" bestFit="1" customWidth="1"/>
    <col min="25" max="25" width="8" bestFit="1" customWidth="1"/>
    <col min="26" max="26" width="3.85546875" bestFit="1" customWidth="1"/>
    <col min="27" max="27" width="4.85546875" bestFit="1" customWidth="1"/>
    <col min="28" max="28" width="3.28515625" bestFit="1" customWidth="1"/>
    <col min="29" max="29" width="4.85546875" bestFit="1" customWidth="1"/>
    <col min="30" max="30" width="4.28515625" bestFit="1" customWidth="1"/>
    <col min="31" max="31" width="3.85546875" bestFit="1" customWidth="1"/>
    <col min="32" max="32" width="4.85546875" bestFit="1" customWidth="1"/>
    <col min="33" max="33" width="3.85546875" bestFit="1" customWidth="1"/>
    <col min="34" max="34" width="3.28515625" bestFit="1" customWidth="1"/>
    <col min="35" max="35" width="4.85546875" bestFit="1" customWidth="1"/>
    <col min="36" max="36" width="3.28515625" bestFit="1" customWidth="1"/>
    <col min="37" max="39" width="4.85546875" bestFit="1" customWidth="1"/>
    <col min="40" max="42" width="3.28515625" bestFit="1" customWidth="1"/>
  </cols>
  <sheetData>
    <row r="1" spans="1:42" x14ac:dyDescent="0.25">
      <c r="Y1" s="6" t="s">
        <v>90</v>
      </c>
      <c r="Z1" s="2">
        <v>38</v>
      </c>
      <c r="AA1" s="2">
        <v>39</v>
      </c>
      <c r="AB1" s="2">
        <v>40</v>
      </c>
      <c r="AC1" s="2" t="s">
        <v>92</v>
      </c>
      <c r="AD1" s="2">
        <v>41</v>
      </c>
      <c r="AE1" s="2">
        <v>42</v>
      </c>
      <c r="AF1" s="2" t="s">
        <v>93</v>
      </c>
      <c r="AG1" s="2">
        <v>43</v>
      </c>
      <c r="AH1" s="2">
        <v>44</v>
      </c>
      <c r="AI1" s="2" t="s">
        <v>94</v>
      </c>
      <c r="AJ1" s="2">
        <v>45</v>
      </c>
      <c r="AK1" s="2">
        <v>46</v>
      </c>
      <c r="AL1" s="2" t="s">
        <v>95</v>
      </c>
      <c r="AM1" s="2">
        <v>47</v>
      </c>
      <c r="AN1" s="2">
        <v>48</v>
      </c>
      <c r="AO1" s="2">
        <v>49</v>
      </c>
      <c r="AP1" s="2">
        <v>50</v>
      </c>
    </row>
    <row r="2" spans="1:42" x14ac:dyDescent="0.25">
      <c r="Y2" s="6" t="s">
        <v>86</v>
      </c>
      <c r="Z2" s="2">
        <v>36</v>
      </c>
      <c r="AA2" s="2" t="s">
        <v>96</v>
      </c>
      <c r="AB2" s="2">
        <v>38</v>
      </c>
      <c r="AC2" s="2" t="s">
        <v>91</v>
      </c>
      <c r="AD2" s="2">
        <v>39</v>
      </c>
      <c r="AE2" s="2">
        <v>40</v>
      </c>
      <c r="AF2" s="2" t="s">
        <v>92</v>
      </c>
      <c r="AG2" s="2">
        <v>41</v>
      </c>
      <c r="AH2" s="2">
        <v>42</v>
      </c>
      <c r="AI2" s="2" t="s">
        <v>97</v>
      </c>
      <c r="AJ2" s="2">
        <v>43</v>
      </c>
      <c r="AK2" s="2" t="s">
        <v>98</v>
      </c>
      <c r="AL2" s="2" t="s">
        <v>94</v>
      </c>
      <c r="AM2" s="2">
        <v>45</v>
      </c>
      <c r="AN2" s="2"/>
      <c r="AO2" s="2"/>
      <c r="AP2" s="2"/>
    </row>
    <row r="3" spans="1:42" x14ac:dyDescent="0.25">
      <c r="Y3" s="6" t="s">
        <v>57</v>
      </c>
      <c r="Z3" s="2">
        <v>38</v>
      </c>
      <c r="AA3" s="2">
        <v>39</v>
      </c>
      <c r="AB3" s="2">
        <v>40</v>
      </c>
      <c r="AC3" s="2" t="s">
        <v>92</v>
      </c>
      <c r="AD3" s="2">
        <v>41</v>
      </c>
      <c r="AE3" s="2">
        <v>42</v>
      </c>
      <c r="AF3" s="2" t="s">
        <v>93</v>
      </c>
      <c r="AG3" s="2">
        <v>43</v>
      </c>
      <c r="AH3" s="2">
        <v>44</v>
      </c>
      <c r="AI3" s="2" t="s">
        <v>94</v>
      </c>
      <c r="AJ3" s="2">
        <v>45</v>
      </c>
      <c r="AK3" s="2">
        <v>46</v>
      </c>
      <c r="AL3" s="2" t="s">
        <v>95</v>
      </c>
      <c r="AM3" s="2">
        <v>47</v>
      </c>
      <c r="AN3" s="2">
        <v>48</v>
      </c>
      <c r="AO3" s="2">
        <v>49</v>
      </c>
      <c r="AP3" s="2">
        <v>50</v>
      </c>
    </row>
    <row r="4" spans="1:42" x14ac:dyDescent="0.25">
      <c r="C4" s="1"/>
      <c r="X4" s="7"/>
      <c r="Y4" s="7">
        <f>SUBTOTAL(9,Y6:Y12)</f>
        <v>564</v>
      </c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</row>
    <row r="5" spans="1:42" x14ac:dyDescent="0.25">
      <c r="A5" s="2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2" t="s">
        <v>10</v>
      </c>
      <c r="L5" s="2" t="s">
        <v>11</v>
      </c>
      <c r="M5" s="2" t="s">
        <v>12</v>
      </c>
      <c r="N5" s="9" t="s">
        <v>13</v>
      </c>
      <c r="O5" s="2" t="s">
        <v>14</v>
      </c>
      <c r="P5" s="2" t="s">
        <v>15</v>
      </c>
      <c r="Q5" s="2" t="s">
        <v>16</v>
      </c>
      <c r="R5" s="2" t="s">
        <v>17</v>
      </c>
      <c r="S5" s="2" t="s">
        <v>18</v>
      </c>
      <c r="T5" s="2" t="s">
        <v>19</v>
      </c>
      <c r="U5" s="2" t="s">
        <v>20</v>
      </c>
      <c r="V5" s="2" t="s">
        <v>21</v>
      </c>
      <c r="W5" s="2" t="s">
        <v>22</v>
      </c>
      <c r="X5" s="2" t="s">
        <v>23</v>
      </c>
      <c r="Y5" s="2" t="s">
        <v>24</v>
      </c>
      <c r="Z5" s="2" t="s">
        <v>25</v>
      </c>
      <c r="AA5" s="2" t="s">
        <v>27</v>
      </c>
      <c r="AB5" s="2" t="s">
        <v>28</v>
      </c>
      <c r="AC5" s="2" t="s">
        <v>29</v>
      </c>
      <c r="AD5" s="2" t="s">
        <v>30</v>
      </c>
      <c r="AE5" s="2" t="s">
        <v>31</v>
      </c>
      <c r="AF5" s="2" t="s">
        <v>32</v>
      </c>
      <c r="AG5" s="2" t="s">
        <v>33</v>
      </c>
      <c r="AH5" s="2" t="s">
        <v>34</v>
      </c>
      <c r="AI5" s="2" t="s">
        <v>35</v>
      </c>
      <c r="AJ5" s="2" t="s">
        <v>36</v>
      </c>
      <c r="AK5" s="2" t="s">
        <v>37</v>
      </c>
      <c r="AL5" s="2" t="s">
        <v>38</v>
      </c>
      <c r="AM5" s="2" t="s">
        <v>39</v>
      </c>
      <c r="AN5" s="2" t="s">
        <v>40</v>
      </c>
      <c r="AO5" s="2" t="s">
        <v>41</v>
      </c>
      <c r="AP5" s="2" t="s">
        <v>42</v>
      </c>
    </row>
    <row r="6" spans="1:42" ht="181.5" customHeight="1" x14ac:dyDescent="0.25">
      <c r="A6" s="3" t="s">
        <v>43</v>
      </c>
      <c r="B6" s="3" t="s">
        <v>44</v>
      </c>
      <c r="C6" s="3"/>
      <c r="D6" s="3"/>
      <c r="E6" s="16"/>
      <c r="F6" s="16"/>
      <c r="G6" s="3" t="s">
        <v>45</v>
      </c>
      <c r="H6" s="3" t="s">
        <v>46</v>
      </c>
      <c r="I6" s="3" t="s">
        <v>47</v>
      </c>
      <c r="J6" s="3" t="s">
        <v>48</v>
      </c>
      <c r="K6" s="3" t="s">
        <v>49</v>
      </c>
      <c r="L6" s="3" t="s">
        <v>50</v>
      </c>
      <c r="M6" s="3" t="s">
        <v>51</v>
      </c>
      <c r="N6" s="10" t="s">
        <v>52</v>
      </c>
      <c r="O6" s="3" t="s">
        <v>53</v>
      </c>
      <c r="P6" s="3" t="s">
        <v>54</v>
      </c>
      <c r="Q6" s="3" t="s">
        <v>55</v>
      </c>
      <c r="R6" s="3" t="s">
        <v>56</v>
      </c>
      <c r="S6" s="3" t="s">
        <v>57</v>
      </c>
      <c r="T6" s="3" t="s">
        <v>58</v>
      </c>
      <c r="U6" s="3" t="s">
        <v>59</v>
      </c>
      <c r="V6" s="4">
        <v>70.45</v>
      </c>
      <c r="W6" s="4">
        <v>150</v>
      </c>
      <c r="X6" s="5">
        <f t="shared" ref="X6:X12" si="0">COUNT(Z6:AP6)</f>
        <v>1</v>
      </c>
      <c r="Y6" s="5">
        <f t="shared" ref="Y6:Y12" si="1">SUM(Z6:AP6)</f>
        <v>1</v>
      </c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>
        <v>1</v>
      </c>
      <c r="AM6" s="3"/>
      <c r="AN6" s="3"/>
      <c r="AO6" s="3"/>
      <c r="AP6" s="3"/>
    </row>
    <row r="7" spans="1:42" ht="180" customHeight="1" x14ac:dyDescent="0.25">
      <c r="A7" s="3" t="s">
        <v>43</v>
      </c>
      <c r="B7" s="3" t="s">
        <v>64</v>
      </c>
      <c r="C7" s="3"/>
      <c r="D7" s="3"/>
      <c r="E7" s="3"/>
      <c r="F7" s="3"/>
      <c r="G7" s="3" t="s">
        <v>45</v>
      </c>
      <c r="H7" s="3" t="s">
        <v>65</v>
      </c>
      <c r="I7" s="3" t="s">
        <v>66</v>
      </c>
      <c r="J7" s="3" t="s">
        <v>67</v>
      </c>
      <c r="K7" s="3" t="s">
        <v>49</v>
      </c>
      <c r="L7" s="3" t="s">
        <v>61</v>
      </c>
      <c r="M7" s="3" t="s">
        <v>68</v>
      </c>
      <c r="N7" s="10" t="s">
        <v>69</v>
      </c>
      <c r="O7" s="3" t="s">
        <v>53</v>
      </c>
      <c r="P7" s="3" t="s">
        <v>54</v>
      </c>
      <c r="Q7" s="3"/>
      <c r="R7" s="3" t="s">
        <v>56</v>
      </c>
      <c r="S7" s="3" t="s">
        <v>57</v>
      </c>
      <c r="T7" s="3" t="s">
        <v>58</v>
      </c>
      <c r="U7" s="3" t="s">
        <v>59</v>
      </c>
      <c r="V7" s="4">
        <v>90</v>
      </c>
      <c r="W7" s="4">
        <v>180</v>
      </c>
      <c r="X7" s="5">
        <f t="shared" si="0"/>
        <v>4</v>
      </c>
      <c r="Y7" s="5">
        <f t="shared" si="1"/>
        <v>98</v>
      </c>
      <c r="Z7" s="3"/>
      <c r="AA7" s="3"/>
      <c r="AB7" s="3"/>
      <c r="AC7" s="3"/>
      <c r="AD7" s="3"/>
      <c r="AE7" s="3"/>
      <c r="AF7" s="3"/>
      <c r="AG7" s="3"/>
      <c r="AH7" s="3"/>
      <c r="AI7" s="3"/>
      <c r="AJ7" s="3">
        <v>44</v>
      </c>
      <c r="AK7" s="3">
        <v>22</v>
      </c>
      <c r="AL7" s="3">
        <v>30</v>
      </c>
      <c r="AM7" s="3">
        <v>2</v>
      </c>
      <c r="AN7" s="3"/>
      <c r="AO7" s="3"/>
      <c r="AP7" s="3"/>
    </row>
    <row r="8" spans="1:42" ht="180" customHeight="1" x14ac:dyDescent="0.25">
      <c r="A8" s="3" t="s">
        <v>43</v>
      </c>
      <c r="B8" s="3" t="s">
        <v>64</v>
      </c>
      <c r="C8" s="3"/>
      <c r="D8" s="3"/>
      <c r="E8" s="3"/>
      <c r="F8" s="3"/>
      <c r="G8" s="3" t="s">
        <v>45</v>
      </c>
      <c r="H8" s="3" t="s">
        <v>70</v>
      </c>
      <c r="I8" s="3" t="s">
        <v>71</v>
      </c>
      <c r="J8" s="3" t="s">
        <v>72</v>
      </c>
      <c r="K8" s="3" t="s">
        <v>49</v>
      </c>
      <c r="L8" s="3" t="s">
        <v>61</v>
      </c>
      <c r="M8" s="3" t="s">
        <v>68</v>
      </c>
      <c r="N8" s="10" t="s">
        <v>69</v>
      </c>
      <c r="O8" s="3" t="s">
        <v>53</v>
      </c>
      <c r="P8" s="3" t="s">
        <v>54</v>
      </c>
      <c r="Q8" s="3"/>
      <c r="R8" s="3" t="s">
        <v>56</v>
      </c>
      <c r="S8" s="3" t="s">
        <v>57</v>
      </c>
      <c r="T8" s="3" t="s">
        <v>58</v>
      </c>
      <c r="U8" s="3" t="s">
        <v>59</v>
      </c>
      <c r="V8" s="4">
        <v>90</v>
      </c>
      <c r="W8" s="4">
        <v>180</v>
      </c>
      <c r="X8" s="5">
        <f t="shared" si="0"/>
        <v>3</v>
      </c>
      <c r="Y8" s="5">
        <f t="shared" si="1"/>
        <v>15</v>
      </c>
      <c r="Z8" s="3"/>
      <c r="AA8" s="3"/>
      <c r="AB8" s="3"/>
      <c r="AC8" s="3"/>
      <c r="AD8" s="3"/>
      <c r="AE8" s="3"/>
      <c r="AF8" s="3"/>
      <c r="AG8" s="3"/>
      <c r="AH8" s="3"/>
      <c r="AI8" s="3"/>
      <c r="AJ8" s="3">
        <v>11</v>
      </c>
      <c r="AK8" s="3">
        <v>3</v>
      </c>
      <c r="AL8" s="3">
        <v>1</v>
      </c>
      <c r="AM8" s="3"/>
      <c r="AN8" s="3"/>
      <c r="AO8" s="3"/>
      <c r="AP8" s="3"/>
    </row>
    <row r="9" spans="1:42" ht="149.25" customHeight="1" x14ac:dyDescent="0.25">
      <c r="A9" s="3" t="s">
        <v>60</v>
      </c>
      <c r="B9" s="3" t="s">
        <v>75</v>
      </c>
      <c r="C9" s="3"/>
      <c r="D9" s="3"/>
      <c r="E9" s="3"/>
      <c r="F9" s="3"/>
      <c r="G9" s="3" t="s">
        <v>73</v>
      </c>
      <c r="H9" s="3" t="s">
        <v>79</v>
      </c>
      <c r="I9" s="3" t="s">
        <v>42</v>
      </c>
      <c r="J9" s="3" t="s">
        <v>80</v>
      </c>
      <c r="K9" s="3" t="s">
        <v>49</v>
      </c>
      <c r="L9" s="3" t="s">
        <v>50</v>
      </c>
      <c r="M9" s="3" t="s">
        <v>76</v>
      </c>
      <c r="N9" s="10" t="s">
        <v>77</v>
      </c>
      <c r="O9" s="3" t="s">
        <v>53</v>
      </c>
      <c r="P9" s="3" t="s">
        <v>78</v>
      </c>
      <c r="Q9" s="3"/>
      <c r="R9" s="3" t="s">
        <v>56</v>
      </c>
      <c r="S9" s="3" t="s">
        <v>57</v>
      </c>
      <c r="T9" s="3" t="s">
        <v>58</v>
      </c>
      <c r="U9" s="3" t="s">
        <v>74</v>
      </c>
      <c r="V9" s="4">
        <v>90</v>
      </c>
      <c r="W9" s="4">
        <v>180</v>
      </c>
      <c r="X9" s="5">
        <f t="shared" si="0"/>
        <v>2</v>
      </c>
      <c r="Y9" s="5">
        <f t="shared" si="1"/>
        <v>8</v>
      </c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>
        <v>4</v>
      </c>
      <c r="AM9" s="3"/>
      <c r="AN9" s="3">
        <v>4</v>
      </c>
      <c r="AO9" s="3"/>
      <c r="AP9" s="3"/>
    </row>
    <row r="10" spans="1:42" ht="148.15" customHeight="1" x14ac:dyDescent="0.25">
      <c r="A10" s="3" t="s">
        <v>60</v>
      </c>
      <c r="B10" s="3" t="s">
        <v>75</v>
      </c>
      <c r="C10" s="3"/>
      <c r="D10" s="3"/>
      <c r="E10" s="3"/>
      <c r="F10" s="3"/>
      <c r="G10" s="3" t="s">
        <v>45</v>
      </c>
      <c r="H10" s="3" t="s">
        <v>81</v>
      </c>
      <c r="I10" s="3" t="s">
        <v>26</v>
      </c>
      <c r="J10" s="3" t="s">
        <v>82</v>
      </c>
      <c r="K10" s="3" t="s">
        <v>49</v>
      </c>
      <c r="L10" s="3" t="s">
        <v>50</v>
      </c>
      <c r="M10" s="3" t="s">
        <v>76</v>
      </c>
      <c r="N10" s="10" t="s">
        <v>77</v>
      </c>
      <c r="O10" s="3" t="s">
        <v>53</v>
      </c>
      <c r="P10" s="3" t="s">
        <v>78</v>
      </c>
      <c r="Q10" s="3"/>
      <c r="R10" s="3" t="s">
        <v>56</v>
      </c>
      <c r="S10" s="3" t="s">
        <v>57</v>
      </c>
      <c r="T10" s="3" t="s">
        <v>58</v>
      </c>
      <c r="U10" s="3" t="s">
        <v>74</v>
      </c>
      <c r="V10" s="4">
        <v>90</v>
      </c>
      <c r="W10" s="4">
        <v>180</v>
      </c>
      <c r="X10" s="5">
        <f t="shared" si="0"/>
        <v>1</v>
      </c>
      <c r="Y10" s="5">
        <f t="shared" si="1"/>
        <v>1</v>
      </c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>
        <v>1</v>
      </c>
      <c r="AL10" s="3"/>
      <c r="AM10" s="3"/>
      <c r="AN10" s="3"/>
      <c r="AO10" s="3"/>
      <c r="AP10" s="3"/>
    </row>
    <row r="11" spans="1:42" ht="148.15" customHeight="1" x14ac:dyDescent="0.25">
      <c r="A11" s="3" t="s">
        <v>60</v>
      </c>
      <c r="B11" s="3" t="s">
        <v>83</v>
      </c>
      <c r="C11" s="3"/>
      <c r="D11" s="3"/>
      <c r="E11" s="3"/>
      <c r="F11" s="3"/>
      <c r="G11" s="3" t="s">
        <v>45</v>
      </c>
      <c r="H11" s="3" t="s">
        <v>84</v>
      </c>
      <c r="I11" s="3" t="s">
        <v>26</v>
      </c>
      <c r="J11" s="3" t="s">
        <v>85</v>
      </c>
      <c r="K11" s="3" t="s">
        <v>49</v>
      </c>
      <c r="L11" s="3" t="s">
        <v>61</v>
      </c>
      <c r="M11" s="3" t="s">
        <v>62</v>
      </c>
      <c r="N11" s="10" t="s">
        <v>63</v>
      </c>
      <c r="O11" s="3" t="s">
        <v>53</v>
      </c>
      <c r="P11" s="3" t="s">
        <v>54</v>
      </c>
      <c r="Q11" s="3"/>
      <c r="R11" s="3" t="s">
        <v>56</v>
      </c>
      <c r="S11" s="3" t="s">
        <v>86</v>
      </c>
      <c r="T11" s="3" t="s">
        <v>58</v>
      </c>
      <c r="U11" s="3" t="s">
        <v>59</v>
      </c>
      <c r="V11" s="4">
        <v>95</v>
      </c>
      <c r="W11" s="4">
        <v>190</v>
      </c>
      <c r="X11" s="5">
        <f t="shared" si="0"/>
        <v>7</v>
      </c>
      <c r="Y11" s="5">
        <f t="shared" si="1"/>
        <v>345</v>
      </c>
      <c r="Z11" s="3"/>
      <c r="AA11" s="3"/>
      <c r="AB11" s="3">
        <v>31</v>
      </c>
      <c r="AC11" s="3">
        <v>58</v>
      </c>
      <c r="AD11" s="3">
        <v>78</v>
      </c>
      <c r="AE11" s="3">
        <v>76</v>
      </c>
      <c r="AF11" s="3">
        <v>69</v>
      </c>
      <c r="AG11" s="3">
        <v>31</v>
      </c>
      <c r="AH11" s="3">
        <v>2</v>
      </c>
      <c r="AI11" s="3"/>
      <c r="AJ11" s="3"/>
      <c r="AK11" s="3"/>
      <c r="AL11" s="3"/>
      <c r="AM11" s="3"/>
      <c r="AN11" s="3"/>
      <c r="AO11" s="3"/>
      <c r="AP11" s="3"/>
    </row>
    <row r="12" spans="1:42" ht="180" customHeight="1" x14ac:dyDescent="0.25">
      <c r="A12" s="3" t="s">
        <v>60</v>
      </c>
      <c r="B12" s="3" t="s">
        <v>87</v>
      </c>
      <c r="C12" s="3"/>
      <c r="D12" s="3"/>
      <c r="E12" s="3"/>
      <c r="F12" s="3"/>
      <c r="G12" s="3" t="s">
        <v>73</v>
      </c>
      <c r="H12" s="3" t="s">
        <v>88</v>
      </c>
      <c r="I12" s="3" t="s">
        <v>66</v>
      </c>
      <c r="J12" s="3" t="s">
        <v>89</v>
      </c>
      <c r="K12" s="3" t="s">
        <v>49</v>
      </c>
      <c r="L12" s="3" t="s">
        <v>61</v>
      </c>
      <c r="M12" s="3" t="s">
        <v>68</v>
      </c>
      <c r="N12" s="10" t="s">
        <v>69</v>
      </c>
      <c r="O12" s="3" t="s">
        <v>53</v>
      </c>
      <c r="P12" s="3" t="s">
        <v>54</v>
      </c>
      <c r="Q12" s="3"/>
      <c r="R12" s="3" t="s">
        <v>56</v>
      </c>
      <c r="S12" s="3" t="s">
        <v>86</v>
      </c>
      <c r="T12" s="3" t="s">
        <v>58</v>
      </c>
      <c r="U12" s="3" t="s">
        <v>59</v>
      </c>
      <c r="V12" s="4">
        <v>90</v>
      </c>
      <c r="W12" s="4">
        <v>180</v>
      </c>
      <c r="X12" s="5">
        <f t="shared" si="0"/>
        <v>4</v>
      </c>
      <c r="Y12" s="5">
        <f t="shared" si="1"/>
        <v>96</v>
      </c>
      <c r="Z12" s="3"/>
      <c r="AA12" s="3"/>
      <c r="AB12" s="3"/>
      <c r="AC12" s="3"/>
      <c r="AD12" s="3">
        <v>3</v>
      </c>
      <c r="AE12" s="3">
        <v>28</v>
      </c>
      <c r="AF12" s="3">
        <v>33</v>
      </c>
      <c r="AG12" s="3">
        <v>32</v>
      </c>
      <c r="AH12" s="3"/>
      <c r="AI12" s="3"/>
      <c r="AJ12" s="3"/>
      <c r="AK12" s="3"/>
      <c r="AL12" s="3"/>
      <c r="AM12" s="3"/>
      <c r="AN12" s="3"/>
      <c r="AO12" s="3"/>
      <c r="AP12" s="3"/>
    </row>
  </sheetData>
  <phoneticPr fontId="0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"/>
  <sheetViews>
    <sheetView showGridLines="0" zoomScale="80" zoomScaleNormal="80" workbookViewId="0">
      <selection activeCell="C1" sqref="C1"/>
    </sheetView>
  </sheetViews>
  <sheetFormatPr defaultRowHeight="15" x14ac:dyDescent="0.25"/>
  <cols>
    <col min="1" max="1" width="15.5703125" bestFit="1" customWidth="1"/>
    <col min="2" max="2" width="11.5703125" bestFit="1" customWidth="1"/>
  </cols>
  <sheetData>
    <row r="1" spans="1:2" x14ac:dyDescent="0.25">
      <c r="A1" s="11" t="s">
        <v>100</v>
      </c>
      <c r="B1" t="s">
        <v>99</v>
      </c>
    </row>
    <row r="2" spans="1:2" x14ac:dyDescent="0.25">
      <c r="A2" s="13" t="s">
        <v>56</v>
      </c>
      <c r="B2" s="19">
        <v>564</v>
      </c>
    </row>
    <row r="3" spans="1:2" x14ac:dyDescent="0.25">
      <c r="A3" s="14" t="s">
        <v>86</v>
      </c>
      <c r="B3" s="19">
        <v>441</v>
      </c>
    </row>
    <row r="4" spans="1:2" x14ac:dyDescent="0.25">
      <c r="A4" s="15" t="s">
        <v>49</v>
      </c>
      <c r="B4" s="19">
        <v>441</v>
      </c>
    </row>
    <row r="5" spans="1:2" x14ac:dyDescent="0.25">
      <c r="A5" s="14" t="s">
        <v>57</v>
      </c>
      <c r="B5" s="19">
        <v>123</v>
      </c>
    </row>
    <row r="6" spans="1:2" x14ac:dyDescent="0.25">
      <c r="A6" s="15" t="s">
        <v>49</v>
      </c>
      <c r="B6" s="19">
        <v>123</v>
      </c>
    </row>
    <row r="7" spans="1:2" x14ac:dyDescent="0.25">
      <c r="A7" s="12" t="s">
        <v>147</v>
      </c>
      <c r="B7">
        <v>564</v>
      </c>
    </row>
  </sheetData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"/>
  <sheetViews>
    <sheetView zoomScale="80" zoomScaleNormal="80" workbookViewId="0">
      <selection activeCell="G1" sqref="G1:I23"/>
    </sheetView>
  </sheetViews>
  <sheetFormatPr defaultRowHeight="15" x14ac:dyDescent="0.25"/>
  <sheetData>
    <row r="1" spans="1:9" x14ac:dyDescent="0.25">
      <c r="A1" s="17" t="s">
        <v>150</v>
      </c>
      <c r="B1" s="17" t="s">
        <v>125</v>
      </c>
      <c r="C1" s="17" t="s">
        <v>151</v>
      </c>
      <c r="D1" s="17" t="s">
        <v>1</v>
      </c>
      <c r="E1" s="17" t="s">
        <v>101</v>
      </c>
      <c r="F1" s="17" t="s">
        <v>102</v>
      </c>
      <c r="G1" s="18" t="s">
        <v>148</v>
      </c>
      <c r="H1" s="17" t="s">
        <v>149</v>
      </c>
      <c r="I1" s="17" t="s">
        <v>117</v>
      </c>
    </row>
    <row r="2" spans="1:9" x14ac:dyDescent="0.25">
      <c r="A2" s="17" t="s">
        <v>103</v>
      </c>
      <c r="B2" s="17" t="s">
        <v>126</v>
      </c>
      <c r="C2" s="17" t="s">
        <v>46</v>
      </c>
      <c r="D2" s="17" t="s">
        <v>44</v>
      </c>
      <c r="E2" s="17" t="s">
        <v>47</v>
      </c>
      <c r="F2" s="17" t="s">
        <v>38</v>
      </c>
      <c r="G2" s="18">
        <v>1</v>
      </c>
      <c r="H2" s="18">
        <v>1</v>
      </c>
      <c r="I2" s="18">
        <v>0</v>
      </c>
    </row>
    <row r="3" spans="1:9" x14ac:dyDescent="0.25">
      <c r="A3" s="17" t="s">
        <v>114</v>
      </c>
      <c r="B3" s="17" t="s">
        <v>127</v>
      </c>
      <c r="C3" s="17" t="s">
        <v>84</v>
      </c>
      <c r="D3" s="17" t="s">
        <v>83</v>
      </c>
      <c r="E3" s="17" t="s">
        <v>26</v>
      </c>
      <c r="F3" s="17" t="s">
        <v>28</v>
      </c>
      <c r="G3" s="18">
        <v>31</v>
      </c>
      <c r="H3" s="18">
        <v>0</v>
      </c>
      <c r="I3" s="18">
        <v>31</v>
      </c>
    </row>
    <row r="4" spans="1:9" x14ac:dyDescent="0.25">
      <c r="A4" s="17" t="s">
        <v>110</v>
      </c>
      <c r="B4" s="17" t="s">
        <v>128</v>
      </c>
      <c r="C4" s="17" t="s">
        <v>84</v>
      </c>
      <c r="D4" s="17" t="s">
        <v>83</v>
      </c>
      <c r="E4" s="17" t="s">
        <v>26</v>
      </c>
      <c r="F4" s="17" t="s">
        <v>29</v>
      </c>
      <c r="G4" s="18">
        <v>58</v>
      </c>
      <c r="H4" s="18">
        <v>0</v>
      </c>
      <c r="I4" s="18">
        <v>58</v>
      </c>
    </row>
    <row r="5" spans="1:9" x14ac:dyDescent="0.25">
      <c r="A5" s="17" t="s">
        <v>113</v>
      </c>
      <c r="B5" s="17" t="s">
        <v>129</v>
      </c>
      <c r="C5" s="17" t="s">
        <v>84</v>
      </c>
      <c r="D5" s="17" t="s">
        <v>83</v>
      </c>
      <c r="E5" s="17" t="s">
        <v>26</v>
      </c>
      <c r="F5" s="17" t="s">
        <v>30</v>
      </c>
      <c r="G5" s="18">
        <v>78</v>
      </c>
      <c r="H5" s="18">
        <v>0</v>
      </c>
      <c r="I5" s="18">
        <v>78</v>
      </c>
    </row>
    <row r="6" spans="1:9" x14ac:dyDescent="0.25">
      <c r="A6" s="17" t="s">
        <v>116</v>
      </c>
      <c r="B6" s="17" t="s">
        <v>130</v>
      </c>
      <c r="C6" s="17" t="s">
        <v>84</v>
      </c>
      <c r="D6" s="17" t="s">
        <v>83</v>
      </c>
      <c r="E6" s="17" t="s">
        <v>26</v>
      </c>
      <c r="F6" s="17" t="s">
        <v>31</v>
      </c>
      <c r="G6" s="18">
        <v>76</v>
      </c>
      <c r="H6" s="18">
        <v>0</v>
      </c>
      <c r="I6" s="18">
        <v>76</v>
      </c>
    </row>
    <row r="7" spans="1:9" x14ac:dyDescent="0.25">
      <c r="A7" s="17" t="s">
        <v>111</v>
      </c>
      <c r="B7" s="17" t="s">
        <v>131</v>
      </c>
      <c r="C7" s="17" t="s">
        <v>84</v>
      </c>
      <c r="D7" s="17" t="s">
        <v>83</v>
      </c>
      <c r="E7" s="17" t="s">
        <v>26</v>
      </c>
      <c r="F7" s="17" t="s">
        <v>32</v>
      </c>
      <c r="G7" s="18">
        <v>69</v>
      </c>
      <c r="H7" s="18">
        <v>0</v>
      </c>
      <c r="I7" s="18">
        <v>69</v>
      </c>
    </row>
    <row r="8" spans="1:9" x14ac:dyDescent="0.25">
      <c r="A8" s="17" t="s">
        <v>112</v>
      </c>
      <c r="B8" s="17" t="s">
        <v>132</v>
      </c>
      <c r="C8" s="17" t="s">
        <v>84</v>
      </c>
      <c r="D8" s="17" t="s">
        <v>83</v>
      </c>
      <c r="E8" s="17" t="s">
        <v>26</v>
      </c>
      <c r="F8" s="17" t="s">
        <v>33</v>
      </c>
      <c r="G8" s="18">
        <v>31</v>
      </c>
      <c r="H8" s="18">
        <v>0</v>
      </c>
      <c r="I8" s="18">
        <v>31</v>
      </c>
    </row>
    <row r="9" spans="1:9" x14ac:dyDescent="0.25">
      <c r="A9" s="17" t="s">
        <v>115</v>
      </c>
      <c r="B9" s="17" t="s">
        <v>133</v>
      </c>
      <c r="C9" s="17" t="s">
        <v>84</v>
      </c>
      <c r="D9" s="17" t="s">
        <v>83</v>
      </c>
      <c r="E9" s="17" t="s">
        <v>26</v>
      </c>
      <c r="F9" s="17" t="s">
        <v>34</v>
      </c>
      <c r="G9" s="18">
        <v>2</v>
      </c>
      <c r="H9" s="18">
        <v>0</v>
      </c>
      <c r="I9" s="18">
        <v>2</v>
      </c>
    </row>
    <row r="10" spans="1:9" x14ac:dyDescent="0.25">
      <c r="A10" s="17" t="s">
        <v>123</v>
      </c>
      <c r="B10" s="17" t="s">
        <v>134</v>
      </c>
      <c r="C10" s="17" t="s">
        <v>88</v>
      </c>
      <c r="D10" s="17" t="s">
        <v>87</v>
      </c>
      <c r="E10" s="17" t="s">
        <v>66</v>
      </c>
      <c r="F10" s="17" t="s">
        <v>30</v>
      </c>
      <c r="G10" s="18">
        <v>3</v>
      </c>
      <c r="H10" s="18">
        <v>0</v>
      </c>
      <c r="I10" s="18">
        <v>3</v>
      </c>
    </row>
    <row r="11" spans="1:9" x14ac:dyDescent="0.25">
      <c r="A11" s="17" t="s">
        <v>122</v>
      </c>
      <c r="B11" s="17" t="s">
        <v>135</v>
      </c>
      <c r="C11" s="17" t="s">
        <v>88</v>
      </c>
      <c r="D11" s="17" t="s">
        <v>87</v>
      </c>
      <c r="E11" s="17" t="s">
        <v>66</v>
      </c>
      <c r="F11" s="17" t="s">
        <v>31</v>
      </c>
      <c r="G11" s="18">
        <v>28</v>
      </c>
      <c r="H11" s="18">
        <v>0</v>
      </c>
      <c r="I11" s="18">
        <v>28</v>
      </c>
    </row>
    <row r="12" spans="1:9" x14ac:dyDescent="0.25">
      <c r="A12" s="17" t="s">
        <v>119</v>
      </c>
      <c r="B12" s="17" t="s">
        <v>136</v>
      </c>
      <c r="C12" s="17" t="s">
        <v>88</v>
      </c>
      <c r="D12" s="17" t="s">
        <v>87</v>
      </c>
      <c r="E12" s="17" t="s">
        <v>66</v>
      </c>
      <c r="F12" s="17" t="s">
        <v>32</v>
      </c>
      <c r="G12" s="18">
        <v>33</v>
      </c>
      <c r="H12" s="18">
        <v>0</v>
      </c>
      <c r="I12" s="18">
        <v>33</v>
      </c>
    </row>
    <row r="13" spans="1:9" x14ac:dyDescent="0.25">
      <c r="A13" s="17" t="s">
        <v>120</v>
      </c>
      <c r="B13" s="17" t="s">
        <v>137</v>
      </c>
      <c r="C13" s="17" t="s">
        <v>88</v>
      </c>
      <c r="D13" s="17" t="s">
        <v>87</v>
      </c>
      <c r="E13" s="17" t="s">
        <v>66</v>
      </c>
      <c r="F13" s="17" t="s">
        <v>33</v>
      </c>
      <c r="G13" s="18">
        <v>32</v>
      </c>
      <c r="H13" s="18">
        <v>0</v>
      </c>
      <c r="I13" s="18">
        <v>32</v>
      </c>
    </row>
    <row r="14" spans="1:9" x14ac:dyDescent="0.25">
      <c r="A14" s="17" t="s">
        <v>104</v>
      </c>
      <c r="B14" s="17" t="s">
        <v>138</v>
      </c>
      <c r="C14" s="17" t="s">
        <v>65</v>
      </c>
      <c r="D14" s="17" t="s">
        <v>64</v>
      </c>
      <c r="E14" s="17" t="s">
        <v>66</v>
      </c>
      <c r="F14" s="17" t="s">
        <v>36</v>
      </c>
      <c r="G14" s="18">
        <v>44</v>
      </c>
      <c r="H14" s="18">
        <v>1</v>
      </c>
      <c r="I14" s="18">
        <v>43</v>
      </c>
    </row>
    <row r="15" spans="1:9" x14ac:dyDescent="0.25">
      <c r="A15" s="17" t="s">
        <v>105</v>
      </c>
      <c r="B15" s="17" t="s">
        <v>139</v>
      </c>
      <c r="C15" s="17" t="s">
        <v>65</v>
      </c>
      <c r="D15" s="17" t="s">
        <v>64</v>
      </c>
      <c r="E15" s="17" t="s">
        <v>66</v>
      </c>
      <c r="F15" s="17" t="s">
        <v>37</v>
      </c>
      <c r="G15" s="18">
        <v>22</v>
      </c>
      <c r="H15" s="18">
        <v>1</v>
      </c>
      <c r="I15" s="18">
        <v>21</v>
      </c>
    </row>
    <row r="16" spans="1:9" x14ac:dyDescent="0.25">
      <c r="A16" s="17" t="s">
        <v>107</v>
      </c>
      <c r="B16" s="17" t="s">
        <v>140</v>
      </c>
      <c r="C16" s="17" t="s">
        <v>65</v>
      </c>
      <c r="D16" s="17" t="s">
        <v>64</v>
      </c>
      <c r="E16" s="17" t="s">
        <v>66</v>
      </c>
      <c r="F16" s="17" t="s">
        <v>38</v>
      </c>
      <c r="G16" s="18">
        <v>30</v>
      </c>
      <c r="H16" s="18">
        <v>1</v>
      </c>
      <c r="I16" s="18">
        <v>29</v>
      </c>
    </row>
    <row r="17" spans="1:9" x14ac:dyDescent="0.25">
      <c r="A17" s="17" t="s">
        <v>118</v>
      </c>
      <c r="B17" s="17" t="s">
        <v>141</v>
      </c>
      <c r="C17" s="17" t="s">
        <v>65</v>
      </c>
      <c r="D17" s="17" t="s">
        <v>64</v>
      </c>
      <c r="E17" s="17" t="s">
        <v>66</v>
      </c>
      <c r="F17" s="17" t="s">
        <v>39</v>
      </c>
      <c r="G17" s="18">
        <v>2</v>
      </c>
      <c r="H17" s="18">
        <v>0</v>
      </c>
      <c r="I17" s="18">
        <v>2</v>
      </c>
    </row>
    <row r="18" spans="1:9" x14ac:dyDescent="0.25">
      <c r="A18" s="17" t="s">
        <v>108</v>
      </c>
      <c r="B18" s="17" t="s">
        <v>142</v>
      </c>
      <c r="C18" s="17" t="s">
        <v>70</v>
      </c>
      <c r="D18" s="17" t="s">
        <v>64</v>
      </c>
      <c r="E18" s="17" t="s">
        <v>71</v>
      </c>
      <c r="F18" s="17" t="s">
        <v>36</v>
      </c>
      <c r="G18" s="18">
        <v>11</v>
      </c>
      <c r="H18" s="18">
        <v>1</v>
      </c>
      <c r="I18" s="18">
        <v>10</v>
      </c>
    </row>
    <row r="19" spans="1:9" x14ac:dyDescent="0.25">
      <c r="A19" s="17" t="s">
        <v>106</v>
      </c>
      <c r="B19" s="17" t="s">
        <v>143</v>
      </c>
      <c r="C19" s="17" t="s">
        <v>70</v>
      </c>
      <c r="D19" s="17" t="s">
        <v>64</v>
      </c>
      <c r="E19" s="17" t="s">
        <v>71</v>
      </c>
      <c r="F19" s="17" t="s">
        <v>37</v>
      </c>
      <c r="G19" s="18">
        <v>3</v>
      </c>
      <c r="H19" s="18">
        <v>1</v>
      </c>
      <c r="I19" s="18">
        <v>2</v>
      </c>
    </row>
    <row r="20" spans="1:9" x14ac:dyDescent="0.25">
      <c r="A20" s="17" t="s">
        <v>109</v>
      </c>
      <c r="B20" s="17" t="s">
        <v>144</v>
      </c>
      <c r="C20" s="17" t="s">
        <v>70</v>
      </c>
      <c r="D20" s="17" t="s">
        <v>64</v>
      </c>
      <c r="E20" s="17" t="s">
        <v>71</v>
      </c>
      <c r="F20" s="17" t="s">
        <v>38</v>
      </c>
      <c r="G20" s="18">
        <v>1</v>
      </c>
      <c r="H20" s="18">
        <v>1</v>
      </c>
      <c r="I20" s="18">
        <v>0</v>
      </c>
    </row>
    <row r="21" spans="1:9" x14ac:dyDescent="0.25">
      <c r="A21" s="17" t="s">
        <v>152</v>
      </c>
      <c r="B21" s="17" t="s">
        <v>153</v>
      </c>
      <c r="C21" s="17" t="s">
        <v>81</v>
      </c>
      <c r="D21" s="17" t="s">
        <v>75</v>
      </c>
      <c r="E21" s="17" t="s">
        <v>26</v>
      </c>
      <c r="F21" s="17" t="s">
        <v>37</v>
      </c>
      <c r="G21" s="18">
        <v>1</v>
      </c>
      <c r="H21" s="18">
        <v>1</v>
      </c>
      <c r="I21" s="18">
        <v>0</v>
      </c>
    </row>
    <row r="22" spans="1:9" x14ac:dyDescent="0.25">
      <c r="A22" s="17" t="s">
        <v>124</v>
      </c>
      <c r="B22" s="17" t="s">
        <v>145</v>
      </c>
      <c r="C22" s="17" t="s">
        <v>79</v>
      </c>
      <c r="D22" s="17" t="s">
        <v>75</v>
      </c>
      <c r="E22" s="17" t="s">
        <v>42</v>
      </c>
      <c r="F22" s="17" t="s">
        <v>38</v>
      </c>
      <c r="G22" s="18">
        <v>4</v>
      </c>
      <c r="H22" s="18">
        <v>0</v>
      </c>
      <c r="I22" s="18">
        <v>4</v>
      </c>
    </row>
    <row r="23" spans="1:9" x14ac:dyDescent="0.25">
      <c r="A23" s="17" t="s">
        <v>121</v>
      </c>
      <c r="B23" s="17" t="s">
        <v>146</v>
      </c>
      <c r="C23" s="17" t="s">
        <v>79</v>
      </c>
      <c r="D23" s="17" t="s">
        <v>75</v>
      </c>
      <c r="E23" s="17" t="s">
        <v>42</v>
      </c>
      <c r="F23" s="17" t="s">
        <v>40</v>
      </c>
      <c r="G23" s="18">
        <v>4</v>
      </c>
      <c r="H23" s="18">
        <v>0</v>
      </c>
      <c r="I23" s="18">
        <v>4</v>
      </c>
    </row>
  </sheetData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Specification</vt:lpstr>
      <vt:lpstr>CAT</vt:lpstr>
      <vt:lpstr>db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keywords/>
  <cp:lastModifiedBy>Dators</cp:lastModifiedBy>
  <dcterms:created xsi:type="dcterms:W3CDTF">2024-03-07T08:08:04Z</dcterms:created>
  <dcterms:modified xsi:type="dcterms:W3CDTF">2024-07-16T07:58:51Z</dcterms:modified>
</cp:coreProperties>
</file>