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0" windowWidth="19440" windowHeight="12405"/>
  </bookViews>
  <sheets>
    <sheet name="Sayfa1" sheetId="1" r:id="rId1"/>
    <sheet name="Sayfa2" sheetId="2" r:id="rId2"/>
    <sheet name="Sayfa3" sheetId="3" r:id="rId3"/>
  </sheets>
  <calcPr calcId="145621"/>
</workbook>
</file>

<file path=xl/calcChain.xml><?xml version="1.0" encoding="utf-8"?>
<calcChain xmlns="http://schemas.openxmlformats.org/spreadsheetml/2006/main">
  <c r="I460" i="1" l="1"/>
  <c r="I453" i="1"/>
  <c r="I437" i="1"/>
  <c r="I430" i="1"/>
  <c r="I410" i="1"/>
  <c r="I398" i="1"/>
  <c r="I386" i="1"/>
  <c r="I374" i="1"/>
  <c r="I367" i="1"/>
  <c r="I352" i="1"/>
  <c r="I330" i="1"/>
  <c r="R337" i="1"/>
  <c r="R330" i="1"/>
  <c r="I310" i="1"/>
  <c r="I298" i="1"/>
  <c r="I286" i="1"/>
  <c r="I274" i="1"/>
  <c r="I267" i="1"/>
  <c r="I252" i="1"/>
  <c r="I233" i="1"/>
  <c r="I221" i="1"/>
  <c r="I209" i="1"/>
  <c r="I202" i="1"/>
  <c r="I183" i="1"/>
  <c r="I171" i="1"/>
  <c r="I159" i="1"/>
  <c r="I152" i="1"/>
  <c r="I135" i="1"/>
  <c r="I128" i="1"/>
  <c r="I116" i="1"/>
  <c r="I474" i="1"/>
  <c r="I452" i="1"/>
  <c r="I429" i="1"/>
  <c r="I366" i="1"/>
  <c r="I351" i="1"/>
  <c r="R329" i="1"/>
  <c r="I329" i="1"/>
  <c r="I266" i="1"/>
  <c r="I251" i="1"/>
  <c r="I201" i="1"/>
  <c r="I151" i="1"/>
  <c r="I115" i="1"/>
  <c r="R116" i="1"/>
  <c r="R115" i="1"/>
  <c r="I99" i="1"/>
  <c r="I91" i="1"/>
  <c r="I90" i="1"/>
  <c r="I72" i="1"/>
  <c r="I60" i="1"/>
  <c r="R60" i="1"/>
  <c r="R48" i="1"/>
  <c r="I48" i="1"/>
  <c r="R37" i="1"/>
  <c r="R25" i="1"/>
  <c r="I37" i="1"/>
  <c r="I25" i="1"/>
  <c r="R14" i="1"/>
  <c r="R13" i="1"/>
  <c r="I14" i="1"/>
  <c r="R344" i="1" l="1"/>
  <c r="I444" i="1"/>
  <c r="I467" i="1"/>
  <c r="I422" i="1"/>
  <c r="I322" i="1"/>
  <c r="I244" i="1"/>
  <c r="I194" i="1"/>
  <c r="I108" i="1"/>
  <c r="I144" i="1"/>
  <c r="I83" i="1"/>
  <c r="I25" i="2"/>
  <c r="I24" i="2"/>
  <c r="I11" i="2"/>
  <c r="I10" i="2"/>
  <c r="I475" i="1"/>
  <c r="I487" i="1" l="1"/>
  <c r="I13" i="1"/>
</calcChain>
</file>

<file path=xl/sharedStrings.xml><?xml version="1.0" encoding="utf-8"?>
<sst xmlns="http://schemas.openxmlformats.org/spreadsheetml/2006/main" count="349" uniqueCount="99">
  <si>
    <t>COLOUR</t>
  </si>
  <si>
    <t>S</t>
  </si>
  <si>
    <t>M</t>
  </si>
  <si>
    <t>L</t>
  </si>
  <si>
    <t>XL</t>
  </si>
  <si>
    <t>TOTAL</t>
  </si>
  <si>
    <t>SIZES</t>
  </si>
  <si>
    <t xml:space="preserve">Mod code </t>
  </si>
  <si>
    <t>LOT</t>
  </si>
  <si>
    <t xml:space="preserve">RETAIL PRICE </t>
  </si>
  <si>
    <t>ECLIPSE NAVY MARL</t>
  </si>
  <si>
    <t>OSAKA T-SHIRT</t>
  </si>
  <si>
    <t xml:space="preserve">BLACK </t>
  </si>
  <si>
    <t>BORDEAUX</t>
  </si>
  <si>
    <t>EVERTON</t>
  </si>
  <si>
    <t>FRANCH NAVY</t>
  </si>
  <si>
    <t>GREY MARL</t>
  </si>
  <si>
    <t>NAUTICAL NAVY</t>
  </si>
  <si>
    <t>OPTICK</t>
  </si>
  <si>
    <t>PORT MARL</t>
  </si>
  <si>
    <t xml:space="preserve">RED MARL </t>
  </si>
  <si>
    <t>CHEYENNE T-SHIRT</t>
  </si>
  <si>
    <t xml:space="preserve">DARK MARL </t>
  </si>
  <si>
    <t xml:space="preserve">FRENCH NAVY </t>
  </si>
  <si>
    <t>BLACK</t>
  </si>
  <si>
    <t>DARK MARL</t>
  </si>
  <si>
    <t>OPTIC</t>
  </si>
  <si>
    <t>WINTER SPORTS T-SHIRT</t>
  </si>
  <si>
    <t>BLACK MARL</t>
  </si>
  <si>
    <t>MIDNIGHT MARL</t>
  </si>
  <si>
    <t>VINTAGE LOGO T-SHIRT-1</t>
  </si>
  <si>
    <t>VINTAGE LOGO T-SHIRT-2</t>
  </si>
  <si>
    <t>CALI TAILS T-SHIRT</t>
  </si>
  <si>
    <t>AQUAMARINE</t>
  </si>
  <si>
    <t>JAFFA</t>
  </si>
  <si>
    <t>DIRTY DARK MARL</t>
  </si>
  <si>
    <t>HI FLYERS T-SHIRT</t>
  </si>
  <si>
    <t>ACTUAL ECLIPSE NAVY</t>
  </si>
  <si>
    <t>FLURO TURQUOISE</t>
  </si>
  <si>
    <t>GRITTY ANISEED MARL</t>
  </si>
  <si>
    <t>GRITTY MENTHOL MARL</t>
  </si>
  <si>
    <t>WARRIORS T-SHIRT (MENS)</t>
  </si>
  <si>
    <t xml:space="preserve">OPTIC </t>
  </si>
  <si>
    <t>WARRIORS T-SHIRT (WOMAN)</t>
  </si>
  <si>
    <t>BISON BLACK</t>
  </si>
  <si>
    <t>POLO PURPLE MARL</t>
  </si>
  <si>
    <t>ANGELS T-SHIRT</t>
  </si>
  <si>
    <t>FRENCH NAVY</t>
  </si>
  <si>
    <t>TICKET TYPE T-SHIRT</t>
  </si>
  <si>
    <t>ENAMEL BLUE</t>
  </si>
  <si>
    <t>REBO BLUE MARL</t>
  </si>
  <si>
    <t>KELLY GREEN</t>
  </si>
  <si>
    <t>OSAKA FLOCK T-SHIRT (WOMAN)</t>
  </si>
  <si>
    <t xml:space="preserve">GREY MARL </t>
  </si>
  <si>
    <t>BIG BRAVES T-SHIRT (WOMAN)</t>
  </si>
  <si>
    <t>GRITTY ANISEED  MARL</t>
  </si>
  <si>
    <t>MID POINT T-SHIRT</t>
  </si>
  <si>
    <t xml:space="preserve">İTEM CODE </t>
  </si>
  <si>
    <t>:010101120004</t>
  </si>
  <si>
    <t>:0010101120059</t>
  </si>
  <si>
    <t>:030301130017</t>
  </si>
  <si>
    <t>CAPITAL DIVISION T-SHIRT</t>
  </si>
  <si>
    <t>:010101090078</t>
  </si>
  <si>
    <t>:010101120032</t>
  </si>
  <si>
    <t>:010101100296</t>
  </si>
  <si>
    <t>:010101120037</t>
  </si>
  <si>
    <t>:010101120059</t>
  </si>
  <si>
    <t>:010101120023</t>
  </si>
  <si>
    <t>:010101120034</t>
  </si>
  <si>
    <t>:030301120019</t>
  </si>
  <si>
    <t>:010101110019</t>
  </si>
  <si>
    <t>:010101120025</t>
  </si>
  <si>
    <t>:010101100020</t>
  </si>
  <si>
    <t>:010101100187</t>
  </si>
  <si>
    <t>:030301120053</t>
  </si>
  <si>
    <t>:010101120021</t>
  </si>
  <si>
    <t>:010101120074</t>
  </si>
  <si>
    <t>MOD -1</t>
  </si>
  <si>
    <t>MOD-1</t>
  </si>
  <si>
    <t>MOD-2</t>
  </si>
  <si>
    <t>MOD-3</t>
  </si>
  <si>
    <t>MOD-4</t>
  </si>
  <si>
    <t>MOD-5</t>
  </si>
  <si>
    <t>MOD -6</t>
  </si>
  <si>
    <t>MOD-7</t>
  </si>
  <si>
    <t>MOD-8</t>
  </si>
  <si>
    <t>MOD-9</t>
  </si>
  <si>
    <t>MOD-10</t>
  </si>
  <si>
    <t>MOD-11</t>
  </si>
  <si>
    <t>MOD-12</t>
  </si>
  <si>
    <t>MOD-13</t>
  </si>
  <si>
    <t>MOD-14</t>
  </si>
  <si>
    <t>STACKER HOODIE</t>
  </si>
  <si>
    <t>MOD-15</t>
  </si>
  <si>
    <t xml:space="preserve">HUNTING ORANGE MARL </t>
  </si>
  <si>
    <t>MS1IA800</t>
  </si>
  <si>
    <t xml:space="preserve">ITEM CODE </t>
  </si>
  <si>
    <t>STACKER T-SHIRT</t>
  </si>
  <si>
    <t>ITEM 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</si>
</sst>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£-809]#,##0.00"/>
    <numFmt numFmtId="165" formatCode="[$€-2]\ #,##0.00"/>
  </numFmts>
  <fonts count="11" x14ac:knownFonts="1">
    <font>
      <sz val="11"/>
      <color theme="1"/>
      <name val="Calibri"/>
      <family val="2"/>
      <charset val="162"/>
      <scheme val="minor"/>
    </font>
    <font>
      <sz val="20"/>
      <color theme="1"/>
      <name val="Calibri"/>
      <family val="2"/>
      <charset val="162"/>
      <scheme val="minor"/>
    </font>
    <font>
      <sz val="24"/>
      <color theme="1"/>
      <name val="Calibri"/>
      <family val="2"/>
      <charset val="162"/>
      <scheme val="minor"/>
    </font>
    <font>
      <sz val="14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24"/>
      <color theme="1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b/>
      <sz val="11"/>
      <color rgb="FFFF0000"/>
      <name val="Calibri"/>
      <family val="2"/>
      <charset val="162"/>
      <scheme val="minor"/>
    </font>
    <font>
      <b/>
      <sz val="12"/>
      <color rgb="FFFF0000"/>
      <name val="Calibri"/>
      <family val="2"/>
      <charset val="162"/>
      <scheme val="minor"/>
    </font>
    <font>
      <b/>
      <sz val="11"/>
      <name val="Calibri"/>
      <family val="2"/>
      <charset val="162"/>
      <scheme val="minor"/>
    </font>
    <font>
      <b/>
      <sz val="20"/>
      <color rgb="FFFF0000"/>
      <name val="Calibri"/>
      <family val="2"/>
      <charset val="16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7CE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6" fillId="2" borderId="0" applyNumberFormat="0" applyBorder="0" applyAlignment="0" applyProtection="0"/>
  </cellStyleXfs>
  <cellXfs count="112">
    <xf numFmtId="0" fontId="0" fillId="0" borderId="0" xfId="0"/>
    <xf numFmtId="0" fontId="1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1" fontId="4" fillId="0" borderId="9" xfId="0" applyNumberFormat="1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1" fontId="4" fillId="0" borderId="14" xfId="0" applyNumberFormat="1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164" fontId="4" fillId="0" borderId="20" xfId="0" applyNumberFormat="1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1" fontId="4" fillId="0" borderId="21" xfId="0" applyNumberFormat="1" applyFont="1" applyBorder="1" applyAlignment="1">
      <alignment horizontal="center"/>
    </xf>
    <xf numFmtId="1" fontId="4" fillId="0" borderId="0" xfId="0" applyNumberFormat="1" applyFont="1" applyBorder="1" applyAlignment="1">
      <alignment horizontal="center"/>
    </xf>
    <xf numFmtId="164" fontId="4" fillId="0" borderId="22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16" xfId="0" applyFont="1" applyBorder="1" applyAlignment="1">
      <alignment horizontal="left"/>
    </xf>
    <xf numFmtId="0" fontId="4" fillId="0" borderId="17" xfId="0" applyFont="1" applyBorder="1" applyAlignment="1">
      <alignment horizontal="left"/>
    </xf>
    <xf numFmtId="0" fontId="4" fillId="0" borderId="1" xfId="0" applyFont="1" applyFill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24" xfId="0" applyFont="1" applyBorder="1" applyAlignment="1">
      <alignment horizontal="left" vertical="center"/>
    </xf>
    <xf numFmtId="0" fontId="4" fillId="0" borderId="25" xfId="0" applyFont="1" applyBorder="1" applyAlignment="1">
      <alignment horizontal="left" vertical="center"/>
    </xf>
    <xf numFmtId="165" fontId="4" fillId="0" borderId="15" xfId="0" applyNumberFormat="1" applyFont="1" applyBorder="1" applyAlignment="1">
      <alignment horizontal="center"/>
    </xf>
    <xf numFmtId="0" fontId="0" fillId="0" borderId="0" xfId="0" applyBorder="1" applyAlignment="1">
      <alignment horizontal="left"/>
    </xf>
    <xf numFmtId="1" fontId="4" fillId="0" borderId="24" xfId="0" applyNumberFormat="1" applyFont="1" applyBorder="1" applyAlignment="1">
      <alignment horizontal="center"/>
    </xf>
    <xf numFmtId="1" fontId="4" fillId="0" borderId="25" xfId="0" applyNumberFormat="1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1" fontId="4" fillId="0" borderId="28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164" fontId="4" fillId="0" borderId="26" xfId="0" applyNumberFormat="1" applyFont="1" applyBorder="1" applyAlignment="1">
      <alignment horizontal="center"/>
    </xf>
    <xf numFmtId="0" fontId="8" fillId="0" borderId="26" xfId="0" applyNumberFormat="1" applyFont="1" applyBorder="1" applyAlignment="1">
      <alignment horizontal="center"/>
    </xf>
    <xf numFmtId="1" fontId="4" fillId="0" borderId="30" xfId="0" applyNumberFormat="1" applyFont="1" applyBorder="1" applyAlignment="1">
      <alignment horizontal="center"/>
    </xf>
    <xf numFmtId="0" fontId="7" fillId="0" borderId="31" xfId="0" applyNumberFormat="1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1" fontId="8" fillId="0" borderId="30" xfId="0" applyNumberFormat="1" applyFont="1" applyBorder="1" applyAlignment="1">
      <alignment horizontal="center"/>
    </xf>
    <xf numFmtId="0" fontId="8" fillId="0" borderId="31" xfId="0" applyNumberFormat="1" applyFont="1" applyBorder="1" applyAlignment="1">
      <alignment horizontal="center"/>
    </xf>
    <xf numFmtId="0" fontId="9" fillId="2" borderId="2" xfId="1" applyFont="1" applyBorder="1" applyAlignment="1">
      <alignment horizontal="center"/>
    </xf>
    <xf numFmtId="0" fontId="9" fillId="2" borderId="1" xfId="1" applyFont="1" applyBorder="1" applyAlignment="1">
      <alignment horizontal="center"/>
    </xf>
    <xf numFmtId="0" fontId="9" fillId="2" borderId="10" xfId="1" applyFont="1" applyBorder="1" applyAlignment="1">
      <alignment horizontal="center"/>
    </xf>
    <xf numFmtId="0" fontId="9" fillId="2" borderId="11" xfId="1" applyFont="1" applyBorder="1" applyAlignment="1">
      <alignment horizontal="center"/>
    </xf>
    <xf numFmtId="0" fontId="9" fillId="2" borderId="12" xfId="1" applyFont="1" applyBorder="1" applyAlignment="1">
      <alignment horizontal="center"/>
    </xf>
    <xf numFmtId="0" fontId="9" fillId="2" borderId="13" xfId="1" applyFont="1" applyBorder="1" applyAlignment="1">
      <alignment horizontal="center"/>
    </xf>
    <xf numFmtId="1" fontId="9" fillId="2" borderId="14" xfId="1" applyNumberFormat="1" applyFont="1" applyBorder="1" applyAlignment="1">
      <alignment horizontal="center"/>
    </xf>
    <xf numFmtId="165" fontId="9" fillId="2" borderId="15" xfId="1" applyNumberFormat="1" applyFont="1" applyBorder="1" applyAlignment="1">
      <alignment horizontal="center"/>
    </xf>
    <xf numFmtId="0" fontId="9" fillId="2" borderId="23" xfId="1" applyFont="1" applyBorder="1" applyAlignment="1">
      <alignment horizontal="center"/>
    </xf>
    <xf numFmtId="0" fontId="9" fillId="2" borderId="19" xfId="1" applyFont="1" applyBorder="1" applyAlignment="1">
      <alignment horizontal="center"/>
    </xf>
    <xf numFmtId="1" fontId="9" fillId="2" borderId="9" xfId="1" applyNumberFormat="1" applyFont="1" applyBorder="1" applyAlignment="1">
      <alignment horizontal="center"/>
    </xf>
    <xf numFmtId="164" fontId="9" fillId="2" borderId="20" xfId="1" applyNumberFormat="1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/>
    <xf numFmtId="0" fontId="4" fillId="0" borderId="32" xfId="0" applyFont="1" applyBorder="1" applyAlignment="1">
      <alignment horizontal="center"/>
    </xf>
    <xf numFmtId="1" fontId="4" fillId="0" borderId="33" xfId="0" applyNumberFormat="1" applyFont="1" applyBorder="1" applyAlignment="1">
      <alignment horizontal="center"/>
    </xf>
    <xf numFmtId="164" fontId="4" fillId="0" borderId="34" xfId="0" applyNumberFormat="1" applyFont="1" applyBorder="1" applyAlignment="1">
      <alignment horizontal="center"/>
    </xf>
    <xf numFmtId="1" fontId="4" fillId="0" borderId="35" xfId="0" applyNumberFormat="1" applyFont="1" applyBorder="1" applyAlignment="1">
      <alignment horizontal="center"/>
    </xf>
    <xf numFmtId="1" fontId="4" fillId="0" borderId="36" xfId="0" applyNumberFormat="1" applyFont="1" applyBorder="1" applyAlignment="1">
      <alignment horizontal="center"/>
    </xf>
    <xf numFmtId="164" fontId="4" fillId="0" borderId="37" xfId="0" applyNumberFormat="1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7" fillId="0" borderId="15" xfId="0" applyFont="1" applyFill="1" applyBorder="1" applyAlignment="1">
      <alignment horizontal="center"/>
    </xf>
    <xf numFmtId="0" fontId="7" fillId="0" borderId="29" xfId="0" applyNumberFormat="1" applyFont="1" applyBorder="1" applyAlignment="1">
      <alignment horizontal="center"/>
    </xf>
    <xf numFmtId="0" fontId="7" fillId="2" borderId="1" xfId="1" applyFont="1" applyBorder="1" applyAlignment="1">
      <alignment horizontal="center"/>
    </xf>
    <xf numFmtId="0" fontId="7" fillId="0" borderId="26" xfId="0" applyFont="1" applyBorder="1" applyAlignment="1">
      <alignment horizontal="left" vertical="center"/>
    </xf>
    <xf numFmtId="1" fontId="9" fillId="2" borderId="21" xfId="1" applyNumberFormat="1" applyFont="1" applyBorder="1" applyAlignment="1">
      <alignment horizontal="center"/>
    </xf>
    <xf numFmtId="1" fontId="9" fillId="2" borderId="0" xfId="1" applyNumberFormat="1" applyFont="1" applyBorder="1" applyAlignment="1">
      <alignment horizontal="center"/>
    </xf>
    <xf numFmtId="164" fontId="9" fillId="2" borderId="22" xfId="1" applyNumberFormat="1" applyFont="1" applyBorder="1" applyAlignment="1">
      <alignment horizontal="center"/>
    </xf>
    <xf numFmtId="0" fontId="9" fillId="2" borderId="16" xfId="1" applyFont="1" applyBorder="1" applyAlignment="1">
      <alignment horizontal="left"/>
    </xf>
    <xf numFmtId="0" fontId="9" fillId="2" borderId="17" xfId="1" applyFont="1" applyBorder="1" applyAlignment="1">
      <alignment horizontal="left"/>
    </xf>
    <xf numFmtId="0" fontId="7" fillId="2" borderId="18" xfId="1" applyFont="1" applyBorder="1" applyAlignment="1">
      <alignment horizontal="left"/>
    </xf>
    <xf numFmtId="0" fontId="0" fillId="0" borderId="0" xfId="0" applyBorder="1"/>
    <xf numFmtId="0" fontId="4" fillId="0" borderId="24" xfId="0" applyFont="1" applyBorder="1" applyAlignment="1"/>
    <xf numFmtId="0" fontId="4" fillId="0" borderId="25" xfId="0" applyFont="1" applyBorder="1" applyAlignment="1"/>
    <xf numFmtId="0" fontId="7" fillId="0" borderId="26" xfId="0" applyFont="1" applyBorder="1" applyAlignment="1"/>
    <xf numFmtId="0" fontId="4" fillId="0" borderId="16" xfId="0" applyFont="1" applyBorder="1" applyAlignment="1"/>
    <xf numFmtId="0" fontId="4" fillId="0" borderId="17" xfId="0" applyFont="1" applyBorder="1" applyAlignment="1"/>
    <xf numFmtId="0" fontId="7" fillId="0" borderId="18" xfId="0" applyFont="1" applyBorder="1" applyAlignment="1"/>
    <xf numFmtId="0" fontId="7" fillId="0" borderId="18" xfId="0" applyFont="1" applyBorder="1" applyAlignment="1">
      <alignment horizontal="left"/>
    </xf>
    <xf numFmtId="0" fontId="10" fillId="0" borderId="0" xfId="0" applyFont="1"/>
    <xf numFmtId="0" fontId="10" fillId="0" borderId="0" xfId="0" applyFont="1" applyAlignment="1">
      <alignment horizont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4" fillId="0" borderId="24" xfId="0" applyNumberFormat="1" applyFont="1" applyBorder="1" applyAlignment="1">
      <alignment horizontal="center"/>
    </xf>
    <xf numFmtId="0" fontId="4" fillId="0" borderId="25" xfId="0" applyNumberFormat="1" applyFont="1" applyBorder="1" applyAlignment="1">
      <alignment horizontal="center"/>
    </xf>
    <xf numFmtId="0" fontId="4" fillId="0" borderId="26" xfId="0" applyNumberFormat="1" applyFont="1" applyBorder="1" applyAlignment="1">
      <alignment horizontal="center"/>
    </xf>
    <xf numFmtId="0" fontId="9" fillId="2" borderId="4" xfId="1" applyFont="1" applyBorder="1" applyAlignment="1">
      <alignment horizontal="center" vertical="center"/>
    </xf>
    <xf numFmtId="0" fontId="9" fillId="2" borderId="5" xfId="1" applyFont="1" applyBorder="1" applyAlignment="1">
      <alignment horizontal="center" vertical="center"/>
    </xf>
    <xf numFmtId="0" fontId="9" fillId="2" borderId="6" xfId="1" applyFont="1" applyBorder="1" applyAlignment="1">
      <alignment horizontal="center" vertical="center"/>
    </xf>
    <xf numFmtId="0" fontId="9" fillId="2" borderId="7" xfId="1" applyFont="1" applyBorder="1" applyAlignment="1">
      <alignment horizontal="center" vertical="center"/>
    </xf>
    <xf numFmtId="0" fontId="9" fillId="2" borderId="3" xfId="1" applyFont="1" applyBorder="1" applyAlignment="1">
      <alignment horizontal="center" vertical="center"/>
    </xf>
    <xf numFmtId="0" fontId="9" fillId="2" borderId="8" xfId="1" applyFont="1" applyBorder="1" applyAlignment="1">
      <alignment horizontal="center" vertical="center"/>
    </xf>
    <xf numFmtId="1" fontId="9" fillId="2" borderId="24" xfId="1" applyNumberFormat="1" applyFont="1" applyBorder="1" applyAlignment="1">
      <alignment horizontal="center"/>
    </xf>
    <xf numFmtId="1" fontId="9" fillId="2" borderId="25" xfId="1" applyNumberFormat="1" applyFont="1" applyBorder="1" applyAlignment="1">
      <alignment horizontal="center"/>
    </xf>
    <xf numFmtId="1" fontId="9" fillId="2" borderId="26" xfId="1" applyNumberFormat="1" applyFont="1" applyBorder="1" applyAlignment="1">
      <alignment horizontal="center"/>
    </xf>
    <xf numFmtId="1" fontId="4" fillId="0" borderId="0" xfId="0" applyNumberFormat="1" applyFont="1" applyBorder="1" applyAlignment="1">
      <alignment horizontal="left"/>
    </xf>
    <xf numFmtId="0" fontId="4" fillId="0" borderId="0" xfId="0" applyFont="1" applyBorder="1" applyAlignment="1">
      <alignment horizontal="left"/>
    </xf>
    <xf numFmtId="1" fontId="4" fillId="0" borderId="24" xfId="0" applyNumberFormat="1" applyFont="1" applyBorder="1" applyAlignment="1">
      <alignment horizontal="center"/>
    </xf>
    <xf numFmtId="1" fontId="4" fillId="0" borderId="25" xfId="0" applyNumberFormat="1" applyFont="1" applyBorder="1" applyAlignment="1">
      <alignment horizontal="center"/>
    </xf>
    <xf numFmtId="1" fontId="4" fillId="0" borderId="26" xfId="0" applyNumberFormat="1" applyFont="1" applyBorder="1" applyAlignment="1">
      <alignment horizontal="center"/>
    </xf>
    <xf numFmtId="0" fontId="9" fillId="2" borderId="24" xfId="1" applyNumberFormat="1" applyFont="1" applyBorder="1" applyAlignment="1">
      <alignment horizontal="center"/>
    </xf>
    <xf numFmtId="0" fontId="9" fillId="2" borderId="25" xfId="1" applyNumberFormat="1" applyFont="1" applyBorder="1" applyAlignment="1">
      <alignment horizontal="center"/>
    </xf>
    <xf numFmtId="0" fontId="9" fillId="2" borderId="26" xfId="1" applyNumberFormat="1" applyFont="1" applyBorder="1" applyAlignment="1">
      <alignment horizontal="center"/>
    </xf>
    <xf numFmtId="0" fontId="4" fillId="0" borderId="16" xfId="0" applyFont="1" applyBorder="1" applyAlignment="1">
      <alignment horizontal="left"/>
    </xf>
    <xf numFmtId="0" fontId="4" fillId="0" borderId="17" xfId="0" applyFont="1" applyBorder="1" applyAlignment="1">
      <alignment horizontal="left"/>
    </xf>
    <xf numFmtId="0" fontId="4" fillId="0" borderId="18" xfId="0" applyFont="1" applyBorder="1" applyAlignment="1">
      <alignment horizontal="left"/>
    </xf>
  </cellXfs>
  <cellStyles count="2">
    <cellStyle name="Bad" xfId="1" builtinId="2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9525</xdr:rowOff>
    </xdr:from>
    <xdr:to>
      <xdr:col>9</xdr:col>
      <xdr:colOff>238125</xdr:colOff>
      <xdr:row>6</xdr:row>
      <xdr:rowOff>190499</xdr:rowOff>
    </xdr:to>
    <xdr:pic>
      <xdr:nvPicPr>
        <xdr:cNvPr id="5" name="Resim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9525"/>
          <a:ext cx="5943600" cy="132397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12</xdr:row>
      <xdr:rowOff>19048</xdr:rowOff>
    </xdr:from>
    <xdr:to>
      <xdr:col>2</xdr:col>
      <xdr:colOff>550995</xdr:colOff>
      <xdr:row>23</xdr:row>
      <xdr:rowOff>54973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2133598"/>
          <a:ext cx="1741621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2</xdr:col>
      <xdr:colOff>550966</xdr:colOff>
      <xdr:row>35</xdr:row>
      <xdr:rowOff>45450</xdr:rowOff>
    </xdr:to>
    <xdr:pic>
      <xdr:nvPicPr>
        <xdr:cNvPr id="7" name="Resim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29125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2</xdr:col>
      <xdr:colOff>550966</xdr:colOff>
      <xdr:row>46</xdr:row>
      <xdr:rowOff>26400</xdr:rowOff>
    </xdr:to>
    <xdr:pic>
      <xdr:nvPicPr>
        <xdr:cNvPr id="16" name="Resim 1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34175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</xdr:col>
      <xdr:colOff>550966</xdr:colOff>
      <xdr:row>58</xdr:row>
      <xdr:rowOff>45450</xdr:rowOff>
    </xdr:to>
    <xdr:pic>
      <xdr:nvPicPr>
        <xdr:cNvPr id="17" name="Resim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67800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11</xdr:row>
      <xdr:rowOff>381000</xdr:rowOff>
    </xdr:from>
    <xdr:to>
      <xdr:col>11</xdr:col>
      <xdr:colOff>665266</xdr:colOff>
      <xdr:row>23</xdr:row>
      <xdr:rowOff>16875</xdr:rowOff>
    </xdr:to>
    <xdr:pic>
      <xdr:nvPicPr>
        <xdr:cNvPr id="22" name="Resim 2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6425" y="2095500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24</xdr:row>
      <xdr:rowOff>19050</xdr:rowOff>
    </xdr:from>
    <xdr:to>
      <xdr:col>11</xdr:col>
      <xdr:colOff>655741</xdr:colOff>
      <xdr:row>35</xdr:row>
      <xdr:rowOff>64500</xdr:rowOff>
    </xdr:to>
    <xdr:pic>
      <xdr:nvPicPr>
        <xdr:cNvPr id="23" name="Resim 2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900" y="4448175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35</xdr:row>
      <xdr:rowOff>190500</xdr:rowOff>
    </xdr:from>
    <xdr:to>
      <xdr:col>11</xdr:col>
      <xdr:colOff>627166</xdr:colOff>
      <xdr:row>46</xdr:row>
      <xdr:rowOff>16875</xdr:rowOff>
    </xdr:to>
    <xdr:pic>
      <xdr:nvPicPr>
        <xdr:cNvPr id="24" name="Resim 2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325" y="6724650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46</xdr:row>
      <xdr:rowOff>171450</xdr:rowOff>
    </xdr:from>
    <xdr:to>
      <xdr:col>11</xdr:col>
      <xdr:colOff>636691</xdr:colOff>
      <xdr:row>58</xdr:row>
      <xdr:rowOff>16875</xdr:rowOff>
    </xdr:to>
    <xdr:pic>
      <xdr:nvPicPr>
        <xdr:cNvPr id="25" name="Resim 2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50" y="9039225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2</xdr:col>
      <xdr:colOff>550966</xdr:colOff>
      <xdr:row>70</xdr:row>
      <xdr:rowOff>37168</xdr:rowOff>
    </xdr:to>
    <xdr:pic>
      <xdr:nvPicPr>
        <xdr:cNvPr id="26" name="Resim 2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72850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59</xdr:row>
      <xdr:rowOff>28575</xdr:rowOff>
    </xdr:from>
    <xdr:to>
      <xdr:col>11</xdr:col>
      <xdr:colOff>608116</xdr:colOff>
      <xdr:row>70</xdr:row>
      <xdr:rowOff>65743</xdr:rowOff>
    </xdr:to>
    <xdr:pic>
      <xdr:nvPicPr>
        <xdr:cNvPr id="27" name="Resim 2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9275" y="11401425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2</xdr:col>
      <xdr:colOff>550966</xdr:colOff>
      <xdr:row>82</xdr:row>
      <xdr:rowOff>37168</xdr:rowOff>
    </xdr:to>
    <xdr:pic>
      <xdr:nvPicPr>
        <xdr:cNvPr id="28" name="Resim 2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77900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86</xdr:row>
      <xdr:rowOff>38100</xdr:rowOff>
    </xdr:from>
    <xdr:to>
      <xdr:col>2</xdr:col>
      <xdr:colOff>579541</xdr:colOff>
      <xdr:row>96</xdr:row>
      <xdr:rowOff>54975</xdr:rowOff>
    </xdr:to>
    <xdr:pic>
      <xdr:nvPicPr>
        <xdr:cNvPr id="29" name="Resim 2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7554575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97</xdr:row>
      <xdr:rowOff>8283</xdr:rowOff>
    </xdr:from>
    <xdr:to>
      <xdr:col>2</xdr:col>
      <xdr:colOff>550967</xdr:colOff>
      <xdr:row>108</xdr:row>
      <xdr:rowOff>19360</xdr:rowOff>
    </xdr:to>
    <xdr:pic>
      <xdr:nvPicPr>
        <xdr:cNvPr id="30" name="Resim 2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9447566"/>
          <a:ext cx="1776792" cy="215627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111</xdr:row>
      <xdr:rowOff>57150</xdr:rowOff>
    </xdr:from>
    <xdr:to>
      <xdr:col>2</xdr:col>
      <xdr:colOff>560491</xdr:colOff>
      <xdr:row>121</xdr:row>
      <xdr:rowOff>102600</xdr:rowOff>
    </xdr:to>
    <xdr:pic>
      <xdr:nvPicPr>
        <xdr:cNvPr id="31" name="Resim 3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2783800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9525</xdr:rowOff>
    </xdr:from>
    <xdr:to>
      <xdr:col>2</xdr:col>
      <xdr:colOff>550966</xdr:colOff>
      <xdr:row>133</xdr:row>
      <xdr:rowOff>45450</xdr:rowOff>
    </xdr:to>
    <xdr:pic>
      <xdr:nvPicPr>
        <xdr:cNvPr id="32" name="Resim 3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031700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24848</xdr:colOff>
      <xdr:row>133</xdr:row>
      <xdr:rowOff>57978</xdr:rowOff>
    </xdr:from>
    <xdr:to>
      <xdr:col>2</xdr:col>
      <xdr:colOff>575814</xdr:colOff>
      <xdr:row>144</xdr:row>
      <xdr:rowOff>77338</xdr:rowOff>
    </xdr:to>
    <xdr:pic>
      <xdr:nvPicPr>
        <xdr:cNvPr id="33" name="Resim 3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8" y="26479500"/>
          <a:ext cx="1776792" cy="2156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66675</xdr:rowOff>
    </xdr:from>
    <xdr:to>
      <xdr:col>2</xdr:col>
      <xdr:colOff>550966</xdr:colOff>
      <xdr:row>157</xdr:row>
      <xdr:rowOff>83550</xdr:rowOff>
    </xdr:to>
    <xdr:pic>
      <xdr:nvPicPr>
        <xdr:cNvPr id="34" name="Resim 3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898975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2</xdr:col>
      <xdr:colOff>550966</xdr:colOff>
      <xdr:row>169</xdr:row>
      <xdr:rowOff>45450</xdr:rowOff>
    </xdr:to>
    <xdr:pic>
      <xdr:nvPicPr>
        <xdr:cNvPr id="35" name="Resim 3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594925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2</xdr:col>
      <xdr:colOff>550966</xdr:colOff>
      <xdr:row>181</xdr:row>
      <xdr:rowOff>45450</xdr:rowOff>
    </xdr:to>
    <xdr:pic>
      <xdr:nvPicPr>
        <xdr:cNvPr id="36" name="Resim 3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899975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2</xdr:col>
      <xdr:colOff>550966</xdr:colOff>
      <xdr:row>193</xdr:row>
      <xdr:rowOff>45450</xdr:rowOff>
    </xdr:to>
    <xdr:pic>
      <xdr:nvPicPr>
        <xdr:cNvPr id="37" name="Resim 3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205025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2</xdr:col>
      <xdr:colOff>550966</xdr:colOff>
      <xdr:row>207</xdr:row>
      <xdr:rowOff>16875</xdr:rowOff>
    </xdr:to>
    <xdr:pic>
      <xdr:nvPicPr>
        <xdr:cNvPr id="6" name="Resim 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757350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2</xdr:col>
      <xdr:colOff>550966</xdr:colOff>
      <xdr:row>219</xdr:row>
      <xdr:rowOff>45450</xdr:rowOff>
    </xdr:to>
    <xdr:pic>
      <xdr:nvPicPr>
        <xdr:cNvPr id="8" name="Resim 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090975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2</xdr:col>
      <xdr:colOff>550966</xdr:colOff>
      <xdr:row>231</xdr:row>
      <xdr:rowOff>45450</xdr:rowOff>
    </xdr:to>
    <xdr:pic>
      <xdr:nvPicPr>
        <xdr:cNvPr id="9" name="Resim 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396025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2</xdr:col>
      <xdr:colOff>550966</xdr:colOff>
      <xdr:row>243</xdr:row>
      <xdr:rowOff>37167</xdr:rowOff>
    </xdr:to>
    <xdr:pic>
      <xdr:nvPicPr>
        <xdr:cNvPr id="10" name="Resim 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701075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</xdr:row>
      <xdr:rowOff>0</xdr:rowOff>
    </xdr:from>
    <xdr:to>
      <xdr:col>2</xdr:col>
      <xdr:colOff>550966</xdr:colOff>
      <xdr:row>257</xdr:row>
      <xdr:rowOff>18117</xdr:rowOff>
    </xdr:to>
    <xdr:pic>
      <xdr:nvPicPr>
        <xdr:cNvPr id="11" name="Resim 1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87150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0</xdr:rowOff>
    </xdr:from>
    <xdr:to>
      <xdr:col>2</xdr:col>
      <xdr:colOff>550966</xdr:colOff>
      <xdr:row>272</xdr:row>
      <xdr:rowOff>18117</xdr:rowOff>
    </xdr:to>
    <xdr:pic>
      <xdr:nvPicPr>
        <xdr:cNvPr id="12" name="Resim 1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492275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</xdr:row>
      <xdr:rowOff>0</xdr:rowOff>
    </xdr:from>
    <xdr:to>
      <xdr:col>2</xdr:col>
      <xdr:colOff>550966</xdr:colOff>
      <xdr:row>284</xdr:row>
      <xdr:rowOff>46692</xdr:rowOff>
    </xdr:to>
    <xdr:pic>
      <xdr:nvPicPr>
        <xdr:cNvPr id="13" name="Resim 1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825900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285</xdr:row>
      <xdr:rowOff>0</xdr:rowOff>
    </xdr:from>
    <xdr:to>
      <xdr:col>2</xdr:col>
      <xdr:colOff>550966</xdr:colOff>
      <xdr:row>296</xdr:row>
      <xdr:rowOff>46693</xdr:rowOff>
    </xdr:to>
    <xdr:pic>
      <xdr:nvPicPr>
        <xdr:cNvPr id="14" name="Resim 1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30950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297</xdr:row>
      <xdr:rowOff>0</xdr:rowOff>
    </xdr:from>
    <xdr:to>
      <xdr:col>2</xdr:col>
      <xdr:colOff>550966</xdr:colOff>
      <xdr:row>308</xdr:row>
      <xdr:rowOff>46693</xdr:rowOff>
    </xdr:to>
    <xdr:pic>
      <xdr:nvPicPr>
        <xdr:cNvPr id="15" name="Resim 1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436000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309</xdr:row>
      <xdr:rowOff>0</xdr:rowOff>
    </xdr:from>
    <xdr:to>
      <xdr:col>2</xdr:col>
      <xdr:colOff>550966</xdr:colOff>
      <xdr:row>320</xdr:row>
      <xdr:rowOff>46692</xdr:rowOff>
    </xdr:to>
    <xdr:pic>
      <xdr:nvPicPr>
        <xdr:cNvPr id="18" name="Resim 1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741050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325</xdr:row>
      <xdr:rowOff>0</xdr:rowOff>
    </xdr:from>
    <xdr:to>
      <xdr:col>2</xdr:col>
      <xdr:colOff>550700</xdr:colOff>
      <xdr:row>335</xdr:row>
      <xdr:rowOff>18118</xdr:rowOff>
    </xdr:to>
    <xdr:pic>
      <xdr:nvPicPr>
        <xdr:cNvPr id="19" name="Resim 1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627125"/>
          <a:ext cx="1769900" cy="21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325</xdr:row>
      <xdr:rowOff>28575</xdr:rowOff>
    </xdr:from>
    <xdr:to>
      <xdr:col>11</xdr:col>
      <xdr:colOff>646216</xdr:colOff>
      <xdr:row>335</xdr:row>
      <xdr:rowOff>46693</xdr:rowOff>
    </xdr:to>
    <xdr:pic>
      <xdr:nvPicPr>
        <xdr:cNvPr id="20" name="Resim 1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7375" y="64655700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149501</xdr:colOff>
      <xdr:row>335</xdr:row>
      <xdr:rowOff>8283</xdr:rowOff>
    </xdr:from>
    <xdr:to>
      <xdr:col>11</xdr:col>
      <xdr:colOff>700467</xdr:colOff>
      <xdr:row>346</xdr:row>
      <xdr:rowOff>26400</xdr:rowOff>
    </xdr:to>
    <xdr:pic>
      <xdr:nvPicPr>
        <xdr:cNvPr id="21" name="Resim 2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414" y="66559044"/>
          <a:ext cx="1776792" cy="21550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347</xdr:row>
      <xdr:rowOff>0</xdr:rowOff>
    </xdr:from>
    <xdr:to>
      <xdr:col>2</xdr:col>
      <xdr:colOff>550966</xdr:colOff>
      <xdr:row>357</xdr:row>
      <xdr:rowOff>18118</xdr:rowOff>
    </xdr:to>
    <xdr:pic>
      <xdr:nvPicPr>
        <xdr:cNvPr id="38" name="Resim 37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275325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2</xdr:col>
      <xdr:colOff>550966</xdr:colOff>
      <xdr:row>372</xdr:row>
      <xdr:rowOff>18118</xdr:rowOff>
    </xdr:to>
    <xdr:pic>
      <xdr:nvPicPr>
        <xdr:cNvPr id="39" name="Resim 3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180450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373</xdr:row>
      <xdr:rowOff>0</xdr:rowOff>
    </xdr:from>
    <xdr:to>
      <xdr:col>2</xdr:col>
      <xdr:colOff>550966</xdr:colOff>
      <xdr:row>384</xdr:row>
      <xdr:rowOff>46693</xdr:rowOff>
    </xdr:to>
    <xdr:pic>
      <xdr:nvPicPr>
        <xdr:cNvPr id="40" name="Resim 39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514075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385</xdr:row>
      <xdr:rowOff>0</xdr:rowOff>
    </xdr:from>
    <xdr:to>
      <xdr:col>2</xdr:col>
      <xdr:colOff>550966</xdr:colOff>
      <xdr:row>396</xdr:row>
      <xdr:rowOff>46693</xdr:rowOff>
    </xdr:to>
    <xdr:pic>
      <xdr:nvPicPr>
        <xdr:cNvPr id="41" name="Resim 40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819125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397</xdr:row>
      <xdr:rowOff>0</xdr:rowOff>
    </xdr:from>
    <xdr:to>
      <xdr:col>2</xdr:col>
      <xdr:colOff>550966</xdr:colOff>
      <xdr:row>408</xdr:row>
      <xdr:rowOff>46692</xdr:rowOff>
    </xdr:to>
    <xdr:pic>
      <xdr:nvPicPr>
        <xdr:cNvPr id="43" name="Resim 42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124175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409</xdr:row>
      <xdr:rowOff>0</xdr:rowOff>
    </xdr:from>
    <xdr:to>
      <xdr:col>2</xdr:col>
      <xdr:colOff>550700</xdr:colOff>
      <xdr:row>420</xdr:row>
      <xdr:rowOff>46692</xdr:rowOff>
    </xdr:to>
    <xdr:pic>
      <xdr:nvPicPr>
        <xdr:cNvPr id="44" name="Resim 4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429225"/>
          <a:ext cx="1769900" cy="21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111</xdr:row>
      <xdr:rowOff>28575</xdr:rowOff>
    </xdr:from>
    <xdr:to>
      <xdr:col>11</xdr:col>
      <xdr:colOff>608116</xdr:colOff>
      <xdr:row>121</xdr:row>
      <xdr:rowOff>74025</xdr:rowOff>
    </xdr:to>
    <xdr:pic>
      <xdr:nvPicPr>
        <xdr:cNvPr id="45" name="Resim 4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9275" y="22755225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425</xdr:row>
      <xdr:rowOff>0</xdr:rowOff>
    </xdr:from>
    <xdr:to>
      <xdr:col>2</xdr:col>
      <xdr:colOff>550966</xdr:colOff>
      <xdr:row>436</xdr:row>
      <xdr:rowOff>26399</xdr:rowOff>
    </xdr:to>
    <xdr:pic>
      <xdr:nvPicPr>
        <xdr:cNvPr id="46" name="Resim 45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296250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436</xdr:row>
      <xdr:rowOff>0</xdr:rowOff>
    </xdr:from>
    <xdr:to>
      <xdr:col>2</xdr:col>
      <xdr:colOff>550966</xdr:colOff>
      <xdr:row>447</xdr:row>
      <xdr:rowOff>37168</xdr:rowOff>
    </xdr:to>
    <xdr:pic>
      <xdr:nvPicPr>
        <xdr:cNvPr id="47" name="Resim 4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629875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448</xdr:row>
      <xdr:rowOff>0</xdr:rowOff>
    </xdr:from>
    <xdr:to>
      <xdr:col>2</xdr:col>
      <xdr:colOff>550966</xdr:colOff>
      <xdr:row>458</xdr:row>
      <xdr:rowOff>18117</xdr:rowOff>
    </xdr:to>
    <xdr:pic>
      <xdr:nvPicPr>
        <xdr:cNvPr id="48" name="Resim 4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934925"/>
          <a:ext cx="1770166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458</xdr:row>
      <xdr:rowOff>0</xdr:rowOff>
    </xdr:from>
    <xdr:to>
      <xdr:col>2</xdr:col>
      <xdr:colOff>550966</xdr:colOff>
      <xdr:row>469</xdr:row>
      <xdr:rowOff>28884</xdr:rowOff>
    </xdr:to>
    <xdr:pic>
      <xdr:nvPicPr>
        <xdr:cNvPr id="49" name="Resim 4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901630"/>
          <a:ext cx="1776792" cy="21575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470</xdr:row>
      <xdr:rowOff>0</xdr:rowOff>
    </xdr:from>
    <xdr:to>
      <xdr:col>2</xdr:col>
      <xdr:colOff>571500</xdr:colOff>
      <xdr:row>480</xdr:row>
      <xdr:rowOff>23087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088739"/>
          <a:ext cx="1797326" cy="216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2</xdr:col>
      <xdr:colOff>578126</xdr:colOff>
      <xdr:row>16</xdr:row>
      <xdr:rowOff>16875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3000"/>
          <a:ext cx="1797326" cy="21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9:R487"/>
  <sheetViews>
    <sheetView tabSelected="1" zoomScale="115" zoomScaleNormal="115" workbookViewId="0">
      <selection activeCell="L474" sqref="L474"/>
    </sheetView>
  </sheetViews>
  <sheetFormatPr defaultRowHeight="15" x14ac:dyDescent="0.25"/>
  <cols>
    <col min="3" max="3" width="9.140625" customWidth="1"/>
    <col min="4" max="4" width="31.140625" customWidth="1"/>
    <col min="5" max="5" width="4.42578125" customWidth="1"/>
    <col min="6" max="6" width="5.42578125" bestFit="1" customWidth="1"/>
    <col min="7" max="7" width="4.42578125" customWidth="1"/>
    <col min="8" max="8" width="5.85546875" bestFit="1" customWidth="1"/>
    <col min="9" max="9" width="11.5703125" bestFit="1" customWidth="1"/>
    <col min="12" max="12" width="10.7109375" customWidth="1"/>
    <col min="13" max="13" width="31.85546875" customWidth="1"/>
    <col min="14" max="14" width="4.42578125" bestFit="1" customWidth="1"/>
    <col min="15" max="15" width="5.42578125" bestFit="1" customWidth="1"/>
    <col min="16" max="16" width="4.5703125" customWidth="1"/>
    <col min="17" max="17" width="5.85546875" bestFit="1" customWidth="1"/>
    <col min="18" max="18" width="14.5703125" customWidth="1"/>
  </cols>
  <sheetData>
    <row r="9" spans="4:18" x14ac:dyDescent="0.25">
      <c r="D9" t="s">
        <v>77</v>
      </c>
      <c r="M9" t="s">
        <v>78</v>
      </c>
    </row>
    <row r="10" spans="4:18" ht="15" customHeight="1" x14ac:dyDescent="0.25">
      <c r="D10" s="83" t="s">
        <v>30</v>
      </c>
      <c r="E10" s="84"/>
      <c r="F10" s="84"/>
      <c r="G10" s="84"/>
      <c r="H10" s="84"/>
      <c r="I10" s="85"/>
      <c r="M10" s="83" t="s">
        <v>31</v>
      </c>
      <c r="N10" s="84"/>
      <c r="O10" s="84"/>
      <c r="P10" s="84"/>
      <c r="Q10" s="84"/>
      <c r="R10" s="85"/>
    </row>
    <row r="11" spans="4:18" ht="15" customHeight="1" x14ac:dyDescent="0.25">
      <c r="D11" s="86"/>
      <c r="E11" s="87"/>
      <c r="F11" s="87"/>
      <c r="G11" s="87"/>
      <c r="H11" s="87"/>
      <c r="I11" s="88"/>
      <c r="M11" s="86"/>
      <c r="N11" s="87"/>
      <c r="O11" s="87"/>
      <c r="P11" s="87"/>
      <c r="Q11" s="87"/>
      <c r="R11" s="88"/>
    </row>
    <row r="12" spans="4:18" ht="31.5" x14ac:dyDescent="0.5">
      <c r="D12" s="1" t="s">
        <v>6</v>
      </c>
      <c r="E12" s="2" t="s">
        <v>1</v>
      </c>
      <c r="F12" s="2" t="s">
        <v>2</v>
      </c>
      <c r="G12" s="2" t="s">
        <v>3</v>
      </c>
      <c r="H12" s="2" t="s">
        <v>4</v>
      </c>
      <c r="I12" s="5" t="s">
        <v>5</v>
      </c>
      <c r="M12" s="1" t="s">
        <v>6</v>
      </c>
      <c r="N12" s="2" t="s">
        <v>1</v>
      </c>
      <c r="O12" s="2" t="s">
        <v>2</v>
      </c>
      <c r="P12" s="2" t="s">
        <v>3</v>
      </c>
      <c r="Q12" s="2" t="s">
        <v>4</v>
      </c>
      <c r="R12" s="5" t="s">
        <v>5</v>
      </c>
    </row>
    <row r="13" spans="4:18" ht="15.75" thickBot="1" x14ac:dyDescent="0.3">
      <c r="D13" s="6" t="s">
        <v>8</v>
      </c>
      <c r="E13" s="6">
        <v>1</v>
      </c>
      <c r="F13" s="6">
        <v>2</v>
      </c>
      <c r="G13" s="6">
        <v>2</v>
      </c>
      <c r="H13" s="6">
        <v>1</v>
      </c>
      <c r="I13" s="6">
        <f>SUM(E13:H13)</f>
        <v>6</v>
      </c>
      <c r="M13" s="6" t="s">
        <v>8</v>
      </c>
      <c r="N13" s="6">
        <v>1</v>
      </c>
      <c r="O13" s="6">
        <v>2</v>
      </c>
      <c r="P13" s="6">
        <v>2</v>
      </c>
      <c r="Q13" s="6">
        <v>1</v>
      </c>
      <c r="R13" s="6">
        <f>SUM(N13:Q13)</f>
        <v>6</v>
      </c>
    </row>
    <row r="14" spans="4:18" x14ac:dyDescent="0.25">
      <c r="D14" s="10" t="s">
        <v>12</v>
      </c>
      <c r="E14" s="13">
        <v>99</v>
      </c>
      <c r="F14" s="13">
        <v>205</v>
      </c>
      <c r="G14" s="13">
        <v>203</v>
      </c>
      <c r="H14" s="13">
        <v>104</v>
      </c>
      <c r="I14" s="14">
        <f>SUM(E14:H14)</f>
        <v>611</v>
      </c>
      <c r="M14" s="10" t="s">
        <v>15</v>
      </c>
      <c r="N14" s="13">
        <v>35</v>
      </c>
      <c r="O14" s="13">
        <v>75</v>
      </c>
      <c r="P14" s="13">
        <v>80</v>
      </c>
      <c r="Q14" s="13">
        <v>40</v>
      </c>
      <c r="R14" s="14">
        <f>SUM(N14:Q14)</f>
        <v>230</v>
      </c>
    </row>
    <row r="15" spans="4:18" ht="15.75" thickBot="1" x14ac:dyDescent="0.3">
      <c r="D15" s="8" t="s">
        <v>9</v>
      </c>
      <c r="E15" s="9"/>
      <c r="F15" s="9"/>
      <c r="G15" s="9"/>
      <c r="H15" s="9"/>
      <c r="I15" s="26">
        <v>34.950000000000003</v>
      </c>
      <c r="M15" s="8" t="s">
        <v>9</v>
      </c>
      <c r="N15" s="9"/>
      <c r="O15" s="9"/>
      <c r="P15" s="9"/>
      <c r="Q15" s="9"/>
      <c r="R15" s="26">
        <v>34.950000000000003</v>
      </c>
    </row>
    <row r="16" spans="4:18" ht="15.75" thickBot="1" x14ac:dyDescent="0.3">
      <c r="D16" s="23" t="s">
        <v>96</v>
      </c>
      <c r="E16" s="103" t="s">
        <v>58</v>
      </c>
      <c r="F16" s="104"/>
      <c r="G16" s="104"/>
      <c r="H16" s="104"/>
      <c r="I16" s="105"/>
      <c r="M16" s="23" t="s">
        <v>96</v>
      </c>
      <c r="N16" s="103" t="s">
        <v>58</v>
      </c>
      <c r="O16" s="104"/>
      <c r="P16" s="104"/>
      <c r="Q16" s="104"/>
      <c r="R16" s="105"/>
    </row>
    <row r="17" spans="4:18" x14ac:dyDescent="0.25">
      <c r="D17" s="11"/>
      <c r="E17" s="7"/>
      <c r="F17" s="7"/>
      <c r="G17" s="7"/>
      <c r="H17" s="7"/>
      <c r="I17" s="12"/>
      <c r="M17" s="11"/>
      <c r="N17" s="7"/>
      <c r="O17" s="7"/>
      <c r="P17" s="7"/>
      <c r="Q17" s="7"/>
      <c r="R17" s="12"/>
    </row>
    <row r="18" spans="4:18" x14ac:dyDescent="0.25">
      <c r="D18" s="11"/>
      <c r="E18" s="7"/>
      <c r="F18" s="7"/>
      <c r="G18" s="7"/>
      <c r="H18" s="7"/>
      <c r="I18" s="12"/>
      <c r="M18" s="11"/>
      <c r="N18" s="7"/>
      <c r="O18" s="7"/>
      <c r="P18" s="7"/>
      <c r="Q18" s="7"/>
      <c r="R18" s="12"/>
    </row>
    <row r="19" spans="4:18" x14ac:dyDescent="0.25">
      <c r="D19" s="11"/>
      <c r="E19" s="7"/>
      <c r="F19" s="7"/>
      <c r="G19" s="7"/>
      <c r="H19" s="7"/>
      <c r="I19" s="12"/>
      <c r="M19" s="11"/>
      <c r="N19" s="7"/>
      <c r="O19" s="7"/>
      <c r="P19" s="7"/>
      <c r="Q19" s="7"/>
      <c r="R19" s="12"/>
    </row>
    <row r="20" spans="4:18" x14ac:dyDescent="0.25">
      <c r="D20" s="11"/>
      <c r="E20" s="7"/>
      <c r="F20" s="7"/>
      <c r="G20" s="7"/>
      <c r="H20" s="7"/>
      <c r="I20" s="12"/>
      <c r="M20" s="11"/>
      <c r="N20" s="7"/>
      <c r="O20" s="7"/>
      <c r="P20" s="7"/>
      <c r="Q20" s="7"/>
      <c r="R20" s="12"/>
    </row>
    <row r="21" spans="4:18" x14ac:dyDescent="0.25">
      <c r="D21" s="11"/>
      <c r="E21" s="7"/>
      <c r="F21" s="7"/>
      <c r="G21" s="7"/>
      <c r="H21" s="7"/>
      <c r="I21" s="12"/>
      <c r="M21" s="11"/>
      <c r="N21" s="7"/>
      <c r="O21" s="7"/>
      <c r="P21" s="7"/>
      <c r="Q21" s="7"/>
      <c r="R21" s="12"/>
    </row>
    <row r="22" spans="4:18" x14ac:dyDescent="0.25">
      <c r="D22" s="11"/>
      <c r="E22" s="7"/>
      <c r="F22" s="7"/>
      <c r="G22" s="7"/>
      <c r="H22" s="7"/>
      <c r="I22" s="12"/>
      <c r="M22" s="11"/>
      <c r="N22" s="7"/>
      <c r="O22" s="7"/>
      <c r="P22" s="7"/>
      <c r="Q22" s="7"/>
      <c r="R22" s="12"/>
    </row>
    <row r="23" spans="4:18" x14ac:dyDescent="0.25">
      <c r="D23" s="11"/>
      <c r="E23" s="7"/>
      <c r="F23" s="7"/>
      <c r="G23" s="7"/>
      <c r="H23" s="7"/>
      <c r="I23" s="12"/>
      <c r="M23" s="11"/>
      <c r="N23" s="7"/>
      <c r="O23" s="7"/>
      <c r="P23" s="7"/>
      <c r="Q23" s="7"/>
      <c r="R23" s="12"/>
    </row>
    <row r="24" spans="4:18" ht="15.75" thickBot="1" x14ac:dyDescent="0.3">
      <c r="D24" s="11"/>
      <c r="E24" s="7"/>
      <c r="F24" s="7"/>
      <c r="G24" s="7"/>
      <c r="H24" s="7"/>
      <c r="I24" s="12"/>
      <c r="M24" s="11"/>
      <c r="N24" s="7"/>
      <c r="O24" s="7"/>
      <c r="P24" s="7"/>
      <c r="Q24" s="7"/>
      <c r="R24" s="12"/>
    </row>
    <row r="25" spans="4:18" x14ac:dyDescent="0.25">
      <c r="D25" s="10" t="s">
        <v>13</v>
      </c>
      <c r="E25" s="13">
        <v>85</v>
      </c>
      <c r="F25" s="13">
        <v>145</v>
      </c>
      <c r="G25" s="13">
        <v>200</v>
      </c>
      <c r="H25" s="13">
        <v>68</v>
      </c>
      <c r="I25" s="14">
        <f>SUM(E25:H25)</f>
        <v>498</v>
      </c>
      <c r="M25" s="10" t="s">
        <v>16</v>
      </c>
      <c r="N25" s="13">
        <v>45</v>
      </c>
      <c r="O25" s="13">
        <v>95</v>
      </c>
      <c r="P25" s="13">
        <v>100</v>
      </c>
      <c r="Q25" s="13">
        <v>47</v>
      </c>
      <c r="R25" s="14">
        <f>SUM(N25:Q25)</f>
        <v>287</v>
      </c>
    </row>
    <row r="26" spans="4:18" ht="15.75" thickBot="1" x14ac:dyDescent="0.3">
      <c r="D26" s="8" t="s">
        <v>9</v>
      </c>
      <c r="E26" s="9"/>
      <c r="F26" s="9"/>
      <c r="G26" s="9"/>
      <c r="H26" s="9"/>
      <c r="I26" s="26">
        <v>34.950000000000003</v>
      </c>
      <c r="M26" s="8" t="s">
        <v>9</v>
      </c>
      <c r="N26" s="9"/>
      <c r="O26" s="9"/>
      <c r="P26" s="9"/>
      <c r="Q26" s="9"/>
      <c r="R26" s="26">
        <v>34.950000000000003</v>
      </c>
    </row>
    <row r="27" spans="4:18" ht="15.75" thickBot="1" x14ac:dyDescent="0.3">
      <c r="D27" s="23" t="s">
        <v>96</v>
      </c>
      <c r="E27" s="103" t="s">
        <v>58</v>
      </c>
      <c r="F27" s="104"/>
      <c r="G27" s="104"/>
      <c r="H27" s="104"/>
      <c r="I27" s="105"/>
      <c r="M27" s="23" t="s">
        <v>96</v>
      </c>
      <c r="N27" s="103" t="s">
        <v>58</v>
      </c>
      <c r="O27" s="104"/>
      <c r="P27" s="104"/>
      <c r="Q27" s="104"/>
      <c r="R27" s="105"/>
    </row>
    <row r="28" spans="4:18" x14ac:dyDescent="0.25">
      <c r="D28" s="11"/>
      <c r="E28" s="7"/>
      <c r="F28" s="7"/>
      <c r="G28" s="7"/>
      <c r="H28" s="7"/>
      <c r="I28" s="12"/>
      <c r="M28" s="11"/>
      <c r="N28" s="7"/>
      <c r="O28" s="7"/>
      <c r="P28" s="7"/>
      <c r="Q28" s="7"/>
      <c r="R28" s="12"/>
    </row>
    <row r="29" spans="4:18" x14ac:dyDescent="0.25">
      <c r="D29" s="11"/>
      <c r="E29" s="7"/>
      <c r="F29" s="7"/>
      <c r="G29" s="7"/>
      <c r="H29" s="7"/>
      <c r="I29" s="12"/>
      <c r="M29" s="11"/>
      <c r="N29" s="7"/>
      <c r="O29" s="7"/>
      <c r="P29" s="7"/>
      <c r="Q29" s="7"/>
      <c r="R29" s="12"/>
    </row>
    <row r="30" spans="4:18" x14ac:dyDescent="0.25">
      <c r="D30" s="11"/>
      <c r="E30" s="7"/>
      <c r="F30" s="7"/>
      <c r="G30" s="7"/>
      <c r="H30" s="7"/>
      <c r="I30" s="12"/>
      <c r="M30" s="11"/>
      <c r="N30" s="7"/>
      <c r="O30" s="7"/>
      <c r="P30" s="7"/>
      <c r="Q30" s="7"/>
      <c r="R30" s="12"/>
    </row>
    <row r="31" spans="4:18" x14ac:dyDescent="0.25">
      <c r="D31" s="11"/>
      <c r="E31" s="7"/>
      <c r="F31" s="7"/>
      <c r="G31" s="7"/>
      <c r="H31" s="7"/>
      <c r="I31" s="12"/>
      <c r="M31" s="11"/>
      <c r="N31" s="7"/>
      <c r="O31" s="7"/>
      <c r="P31" s="7"/>
      <c r="Q31" s="7"/>
      <c r="R31" s="12"/>
    </row>
    <row r="32" spans="4:18" x14ac:dyDescent="0.25">
      <c r="D32" s="11"/>
      <c r="E32" s="7"/>
      <c r="F32" s="7"/>
      <c r="G32" s="7"/>
      <c r="H32" s="7"/>
      <c r="I32" s="12"/>
      <c r="M32" s="11"/>
      <c r="N32" s="7"/>
      <c r="O32" s="7"/>
      <c r="P32" s="7"/>
      <c r="Q32" s="7"/>
      <c r="R32" s="12"/>
    </row>
    <row r="33" spans="4:18" x14ac:dyDescent="0.25">
      <c r="D33" s="11"/>
      <c r="E33" s="7"/>
      <c r="F33" s="7"/>
      <c r="G33" s="7"/>
      <c r="H33" s="7"/>
      <c r="I33" s="12"/>
      <c r="M33" s="11"/>
      <c r="N33" s="7"/>
      <c r="O33" s="7"/>
      <c r="P33" s="7"/>
      <c r="Q33" s="7"/>
      <c r="R33" s="12"/>
    </row>
    <row r="34" spans="4:18" x14ac:dyDescent="0.25">
      <c r="D34" s="11"/>
      <c r="E34" s="7"/>
      <c r="F34" s="7"/>
      <c r="G34" s="7"/>
      <c r="H34" s="7"/>
      <c r="I34" s="12"/>
      <c r="M34" s="11"/>
      <c r="N34" s="7"/>
      <c r="O34" s="7"/>
      <c r="P34" s="7"/>
      <c r="Q34" s="7"/>
      <c r="R34" s="12"/>
    </row>
    <row r="35" spans="4:18" x14ac:dyDescent="0.25">
      <c r="D35" s="11"/>
      <c r="E35" s="7"/>
      <c r="F35" s="7"/>
      <c r="G35" s="7"/>
      <c r="H35" s="7"/>
      <c r="I35" s="12"/>
      <c r="M35" s="11"/>
      <c r="N35" s="7"/>
      <c r="O35" s="7"/>
      <c r="P35" s="7"/>
      <c r="Q35" s="7"/>
      <c r="R35" s="12"/>
    </row>
    <row r="36" spans="4:18" ht="15.75" thickBot="1" x14ac:dyDescent="0.3">
      <c r="D36" s="11"/>
      <c r="E36" s="7"/>
      <c r="F36" s="7"/>
      <c r="G36" s="7"/>
      <c r="H36" s="7"/>
      <c r="I36" s="12"/>
      <c r="M36" s="11"/>
      <c r="N36" s="7"/>
      <c r="O36" s="7"/>
      <c r="P36" s="7"/>
      <c r="Q36" s="7"/>
      <c r="R36" s="12"/>
    </row>
    <row r="37" spans="4:18" x14ac:dyDescent="0.25">
      <c r="D37" s="10" t="s">
        <v>10</v>
      </c>
      <c r="E37" s="13">
        <v>60</v>
      </c>
      <c r="F37" s="13">
        <v>120</v>
      </c>
      <c r="G37" s="13">
        <v>122</v>
      </c>
      <c r="H37" s="13">
        <v>52</v>
      </c>
      <c r="I37" s="14">
        <f>SUM(E37:H37)</f>
        <v>354</v>
      </c>
      <c r="M37" s="10" t="s">
        <v>17</v>
      </c>
      <c r="N37" s="13">
        <v>74</v>
      </c>
      <c r="O37" s="13">
        <v>99</v>
      </c>
      <c r="P37" s="13">
        <v>85</v>
      </c>
      <c r="Q37" s="13">
        <v>65</v>
      </c>
      <c r="R37" s="14">
        <f>SUM(N37:Q37)</f>
        <v>323</v>
      </c>
    </row>
    <row r="38" spans="4:18" ht="17.25" customHeight="1" thickBot="1" x14ac:dyDescent="0.3">
      <c r="D38" s="8" t="s">
        <v>9</v>
      </c>
      <c r="E38" s="9"/>
      <c r="F38" s="9"/>
      <c r="G38" s="9"/>
      <c r="H38" s="9"/>
      <c r="I38" s="26">
        <v>34.950000000000003</v>
      </c>
      <c r="M38" s="8" t="s">
        <v>9</v>
      </c>
      <c r="N38" s="9"/>
      <c r="O38" s="9"/>
      <c r="P38" s="9"/>
      <c r="Q38" s="9"/>
      <c r="R38" s="26">
        <v>34.950000000000003</v>
      </c>
    </row>
    <row r="39" spans="4:18" ht="17.25" customHeight="1" thickBot="1" x14ac:dyDescent="0.3">
      <c r="D39" s="23" t="s">
        <v>96</v>
      </c>
      <c r="E39" s="103" t="s">
        <v>58</v>
      </c>
      <c r="F39" s="104"/>
      <c r="G39" s="104"/>
      <c r="H39" s="104"/>
      <c r="I39" s="105"/>
      <c r="M39" s="23" t="s">
        <v>98</v>
      </c>
      <c r="N39" s="103" t="s">
        <v>58</v>
      </c>
      <c r="O39" s="104"/>
      <c r="P39" s="104"/>
      <c r="Q39" s="104"/>
      <c r="R39" s="105"/>
    </row>
    <row r="40" spans="4:18" ht="17.25" customHeight="1" x14ac:dyDescent="0.25">
      <c r="D40" s="11"/>
      <c r="E40" s="7"/>
      <c r="F40" s="7"/>
      <c r="G40" s="7"/>
      <c r="H40" s="7"/>
      <c r="I40" s="12"/>
      <c r="M40" s="11"/>
      <c r="N40" s="7"/>
      <c r="O40" s="7"/>
      <c r="P40" s="7"/>
      <c r="Q40" s="7"/>
      <c r="R40" s="12"/>
    </row>
    <row r="41" spans="4:18" ht="17.25" customHeight="1" x14ac:dyDescent="0.25">
      <c r="D41" s="11"/>
      <c r="E41" s="7"/>
      <c r="F41" s="7"/>
      <c r="G41" s="7"/>
      <c r="H41" s="7"/>
      <c r="I41" s="12"/>
      <c r="M41" s="11"/>
      <c r="N41" s="7"/>
      <c r="O41" s="7"/>
      <c r="P41" s="7"/>
      <c r="Q41" s="7"/>
      <c r="R41" s="12"/>
    </row>
    <row r="42" spans="4:18" ht="17.25" customHeight="1" x14ac:dyDescent="0.25">
      <c r="D42" s="11"/>
      <c r="E42" s="7"/>
      <c r="F42" s="7"/>
      <c r="G42" s="7"/>
      <c r="H42" s="7"/>
      <c r="I42" s="12"/>
      <c r="M42" s="11"/>
      <c r="N42" s="7"/>
      <c r="O42" s="7"/>
      <c r="P42" s="7"/>
      <c r="Q42" s="7"/>
      <c r="R42" s="12"/>
    </row>
    <row r="43" spans="4:18" ht="17.25" customHeight="1" x14ac:dyDescent="0.25">
      <c r="D43" s="11"/>
      <c r="E43" s="7"/>
      <c r="F43" s="7"/>
      <c r="G43" s="7"/>
      <c r="H43" s="7"/>
      <c r="I43" s="12"/>
      <c r="M43" s="11"/>
      <c r="N43" s="7"/>
      <c r="O43" s="7"/>
      <c r="P43" s="7"/>
      <c r="Q43" s="7"/>
      <c r="R43" s="12"/>
    </row>
    <row r="44" spans="4:18" ht="17.25" customHeight="1" x14ac:dyDescent="0.25">
      <c r="D44" s="11"/>
      <c r="E44" s="7"/>
      <c r="F44" s="7"/>
      <c r="G44" s="7"/>
      <c r="H44" s="7"/>
      <c r="I44" s="12"/>
      <c r="M44" s="11"/>
      <c r="N44" s="7"/>
      <c r="O44" s="7"/>
      <c r="P44" s="7"/>
      <c r="Q44" s="7"/>
      <c r="R44" s="12"/>
    </row>
    <row r="45" spans="4:18" ht="17.25" customHeight="1" x14ac:dyDescent="0.25">
      <c r="D45" s="11"/>
      <c r="E45" s="7"/>
      <c r="F45" s="7"/>
      <c r="G45" s="7"/>
      <c r="H45" s="7"/>
      <c r="I45" s="12"/>
      <c r="M45" s="11"/>
      <c r="N45" s="7"/>
      <c r="O45" s="7"/>
      <c r="P45" s="7"/>
      <c r="Q45" s="7"/>
      <c r="R45" s="12"/>
    </row>
    <row r="46" spans="4:18" x14ac:dyDescent="0.25">
      <c r="D46" s="11"/>
      <c r="E46" s="7"/>
      <c r="F46" s="7"/>
      <c r="G46" s="7"/>
      <c r="H46" s="7"/>
      <c r="I46" s="12"/>
      <c r="M46" s="11"/>
      <c r="N46" s="7"/>
      <c r="O46" s="7"/>
      <c r="P46" s="7"/>
      <c r="Q46" s="7"/>
      <c r="R46" s="12"/>
    </row>
    <row r="47" spans="4:18" ht="15.75" thickBot="1" x14ac:dyDescent="0.3">
      <c r="D47" s="11"/>
      <c r="E47" s="7"/>
      <c r="F47" s="7"/>
      <c r="G47" s="7"/>
      <c r="H47" s="7"/>
      <c r="I47" s="12"/>
      <c r="M47" s="11"/>
      <c r="N47" s="7"/>
      <c r="O47" s="7"/>
      <c r="P47" s="7"/>
      <c r="Q47" s="7"/>
      <c r="R47" s="12"/>
    </row>
    <row r="48" spans="4:18" x14ac:dyDescent="0.25">
      <c r="D48" s="10" t="s">
        <v>14</v>
      </c>
      <c r="E48" s="13">
        <v>45</v>
      </c>
      <c r="F48" s="13">
        <v>122</v>
      </c>
      <c r="G48" s="13">
        <v>125</v>
      </c>
      <c r="H48" s="13">
        <v>47</v>
      </c>
      <c r="I48" s="14">
        <f>SUM(E48:H48)</f>
        <v>339</v>
      </c>
      <c r="M48" s="10" t="s">
        <v>18</v>
      </c>
      <c r="N48" s="13">
        <v>85</v>
      </c>
      <c r="O48" s="13">
        <v>142</v>
      </c>
      <c r="P48" s="13">
        <v>124</v>
      </c>
      <c r="Q48" s="13">
        <v>82</v>
      </c>
      <c r="R48" s="14">
        <f>SUM(N48:Q48)</f>
        <v>433</v>
      </c>
    </row>
    <row r="49" spans="4:18" ht="15.75" thickBot="1" x14ac:dyDescent="0.3">
      <c r="D49" s="8" t="s">
        <v>9</v>
      </c>
      <c r="E49" s="9"/>
      <c r="F49" s="9"/>
      <c r="G49" s="9"/>
      <c r="H49" s="9"/>
      <c r="I49" s="26">
        <v>34.950000000000003</v>
      </c>
      <c r="M49" s="8" t="s">
        <v>9</v>
      </c>
      <c r="N49" s="9"/>
      <c r="O49" s="9"/>
      <c r="P49" s="9"/>
      <c r="Q49" s="9"/>
      <c r="R49" s="26">
        <v>34.950000000000003</v>
      </c>
    </row>
    <row r="50" spans="4:18" ht="15.75" thickBot="1" x14ac:dyDescent="0.3">
      <c r="D50" s="23" t="s">
        <v>96</v>
      </c>
      <c r="E50" s="103" t="s">
        <v>58</v>
      </c>
      <c r="F50" s="104"/>
      <c r="G50" s="104"/>
      <c r="H50" s="104"/>
      <c r="I50" s="105"/>
      <c r="M50" s="23" t="s">
        <v>96</v>
      </c>
      <c r="N50" s="103" t="s">
        <v>58</v>
      </c>
      <c r="O50" s="104"/>
      <c r="P50" s="104"/>
      <c r="Q50" s="104"/>
      <c r="R50" s="105"/>
    </row>
    <row r="51" spans="4:18" x14ac:dyDescent="0.25">
      <c r="D51" s="11"/>
      <c r="E51" s="15"/>
      <c r="F51" s="16"/>
      <c r="G51" s="16"/>
      <c r="H51" s="16"/>
      <c r="I51" s="17"/>
      <c r="M51" s="11"/>
      <c r="N51" s="15"/>
      <c r="O51" s="16"/>
      <c r="P51" s="16"/>
      <c r="Q51" s="16"/>
      <c r="R51" s="17"/>
    </row>
    <row r="52" spans="4:18" x14ac:dyDescent="0.25">
      <c r="D52" s="11"/>
      <c r="E52" s="15"/>
      <c r="F52" s="16"/>
      <c r="G52" s="16"/>
      <c r="H52" s="16"/>
      <c r="I52" s="17"/>
      <c r="M52" s="11"/>
      <c r="N52" s="15"/>
      <c r="O52" s="16"/>
      <c r="P52" s="16"/>
      <c r="Q52" s="16"/>
      <c r="R52" s="17"/>
    </row>
    <row r="53" spans="4:18" x14ac:dyDescent="0.25">
      <c r="D53" s="11"/>
      <c r="E53" s="15"/>
      <c r="F53" s="16"/>
      <c r="G53" s="16"/>
      <c r="H53" s="16"/>
      <c r="I53" s="17"/>
      <c r="M53" s="11"/>
      <c r="N53" s="15"/>
      <c r="O53" s="16"/>
      <c r="P53" s="16"/>
      <c r="Q53" s="16"/>
      <c r="R53" s="17"/>
    </row>
    <row r="54" spans="4:18" x14ac:dyDescent="0.25">
      <c r="D54" s="11"/>
      <c r="E54" s="15"/>
      <c r="F54" s="16"/>
      <c r="G54" s="16"/>
      <c r="H54" s="16"/>
      <c r="I54" s="17"/>
      <c r="M54" s="11"/>
      <c r="N54" s="15"/>
      <c r="O54" s="16"/>
      <c r="P54" s="16"/>
      <c r="Q54" s="16"/>
      <c r="R54" s="17"/>
    </row>
    <row r="55" spans="4:18" x14ac:dyDescent="0.25">
      <c r="D55" s="11"/>
      <c r="E55" s="15"/>
      <c r="F55" s="16"/>
      <c r="G55" s="16"/>
      <c r="H55" s="16"/>
      <c r="I55" s="17"/>
      <c r="M55" s="11"/>
      <c r="N55" s="15"/>
      <c r="O55" s="16"/>
      <c r="P55" s="16"/>
      <c r="Q55" s="16"/>
      <c r="R55" s="17"/>
    </row>
    <row r="56" spans="4:18" x14ac:dyDescent="0.25">
      <c r="D56" s="11"/>
      <c r="E56" s="15"/>
      <c r="F56" s="16"/>
      <c r="G56" s="16"/>
      <c r="H56" s="16"/>
      <c r="I56" s="17"/>
      <c r="M56" s="11"/>
      <c r="N56" s="15"/>
      <c r="O56" s="16"/>
      <c r="P56" s="16"/>
      <c r="Q56" s="16"/>
      <c r="R56" s="17"/>
    </row>
    <row r="57" spans="4:18" x14ac:dyDescent="0.25">
      <c r="D57" s="11"/>
      <c r="E57" s="15"/>
      <c r="F57" s="16"/>
      <c r="G57" s="16"/>
      <c r="H57" s="16"/>
      <c r="I57" s="17"/>
      <c r="M57" s="11"/>
      <c r="N57" s="15"/>
      <c r="O57" s="16"/>
      <c r="P57" s="16"/>
      <c r="Q57" s="16"/>
      <c r="R57" s="17"/>
    </row>
    <row r="58" spans="4:18" x14ac:dyDescent="0.25">
      <c r="D58" s="11"/>
      <c r="E58" s="15"/>
      <c r="F58" s="16"/>
      <c r="G58" s="16"/>
      <c r="H58" s="16"/>
      <c r="I58" s="17"/>
      <c r="M58" s="11"/>
      <c r="N58" s="15"/>
      <c r="O58" s="16"/>
      <c r="P58" s="16"/>
      <c r="Q58" s="16"/>
      <c r="R58" s="17"/>
    </row>
    <row r="59" spans="4:18" ht="15.75" thickBot="1" x14ac:dyDescent="0.3">
      <c r="D59" s="11"/>
      <c r="E59" s="15"/>
      <c r="F59" s="16"/>
      <c r="G59" s="16"/>
      <c r="H59" s="16"/>
      <c r="I59" s="17"/>
      <c r="M59" s="11"/>
      <c r="N59" s="15"/>
      <c r="O59" s="16"/>
      <c r="P59" s="16"/>
      <c r="Q59" s="16"/>
      <c r="R59" s="17"/>
    </row>
    <row r="60" spans="4:18" x14ac:dyDescent="0.25">
      <c r="D60" s="10" t="s">
        <v>26</v>
      </c>
      <c r="E60" s="13">
        <v>72</v>
      </c>
      <c r="F60" s="13">
        <v>144</v>
      </c>
      <c r="G60" s="13">
        <v>132</v>
      </c>
      <c r="H60" s="13">
        <v>70</v>
      </c>
      <c r="I60" s="14">
        <f>SUM(E60:H60)</f>
        <v>418</v>
      </c>
      <c r="M60" s="10" t="s">
        <v>19</v>
      </c>
      <c r="N60" s="13">
        <v>65</v>
      </c>
      <c r="O60" s="13">
        <v>130</v>
      </c>
      <c r="P60" s="13">
        <v>145</v>
      </c>
      <c r="Q60" s="13">
        <v>68</v>
      </c>
      <c r="R60" s="14">
        <f>SUM(N60:Q60)</f>
        <v>408</v>
      </c>
    </row>
    <row r="61" spans="4:18" ht="15.75" thickBot="1" x14ac:dyDescent="0.3">
      <c r="D61" s="8" t="s">
        <v>9</v>
      </c>
      <c r="E61" s="9"/>
      <c r="F61" s="9"/>
      <c r="G61" s="9"/>
      <c r="H61" s="9"/>
      <c r="I61" s="26">
        <v>34.950000000000003</v>
      </c>
      <c r="M61" s="8" t="s">
        <v>9</v>
      </c>
      <c r="N61" s="9"/>
      <c r="O61" s="9"/>
      <c r="P61" s="9"/>
      <c r="Q61" s="9"/>
      <c r="R61" s="26">
        <v>34.950000000000003</v>
      </c>
    </row>
    <row r="62" spans="4:18" ht="15.75" thickBot="1" x14ac:dyDescent="0.3">
      <c r="D62" s="23" t="s">
        <v>96</v>
      </c>
      <c r="E62" s="103" t="s">
        <v>58</v>
      </c>
      <c r="F62" s="104"/>
      <c r="G62" s="104"/>
      <c r="H62" s="104"/>
      <c r="I62" s="105"/>
      <c r="M62" s="23" t="s">
        <v>96</v>
      </c>
      <c r="N62" s="103" t="s">
        <v>58</v>
      </c>
      <c r="O62" s="104"/>
      <c r="P62" s="104"/>
      <c r="Q62" s="104"/>
      <c r="R62" s="105"/>
    </row>
    <row r="63" spans="4:18" x14ac:dyDescent="0.25">
      <c r="D63" s="11"/>
      <c r="E63" s="15"/>
      <c r="F63" s="16"/>
      <c r="G63" s="16"/>
      <c r="H63" s="16"/>
      <c r="I63" s="17"/>
      <c r="M63" s="11"/>
      <c r="N63" s="15"/>
      <c r="O63" s="16"/>
      <c r="P63" s="16"/>
      <c r="Q63" s="16"/>
      <c r="R63" s="17"/>
    </row>
    <row r="64" spans="4:18" x14ac:dyDescent="0.25">
      <c r="D64" s="11"/>
      <c r="E64" s="15"/>
      <c r="F64" s="16"/>
      <c r="G64" s="16"/>
      <c r="H64" s="16"/>
      <c r="I64" s="17"/>
      <c r="M64" s="11"/>
      <c r="N64" s="15"/>
      <c r="O64" s="16"/>
      <c r="P64" s="16"/>
      <c r="Q64" s="16"/>
      <c r="R64" s="17"/>
    </row>
    <row r="65" spans="4:18" x14ac:dyDescent="0.25">
      <c r="D65" s="11"/>
      <c r="E65" s="15"/>
      <c r="F65" s="16"/>
      <c r="G65" s="16"/>
      <c r="H65" s="16"/>
      <c r="I65" s="17"/>
      <c r="M65" s="11"/>
      <c r="N65" s="15"/>
      <c r="O65" s="16"/>
      <c r="P65" s="16"/>
      <c r="Q65" s="16"/>
      <c r="R65" s="17"/>
    </row>
    <row r="66" spans="4:18" x14ac:dyDescent="0.25">
      <c r="D66" s="11"/>
      <c r="E66" s="15"/>
      <c r="F66" s="16"/>
      <c r="G66" s="16"/>
      <c r="H66" s="16"/>
      <c r="I66" s="17"/>
      <c r="M66" s="11"/>
      <c r="N66" s="15"/>
      <c r="O66" s="16"/>
      <c r="P66" s="16"/>
      <c r="Q66" s="16"/>
      <c r="R66" s="17"/>
    </row>
    <row r="67" spans="4:18" x14ac:dyDescent="0.25">
      <c r="D67" s="11"/>
      <c r="E67" s="15"/>
      <c r="F67" s="16"/>
      <c r="G67" s="16"/>
      <c r="H67" s="16"/>
      <c r="I67" s="17"/>
      <c r="M67" s="11"/>
      <c r="N67" s="15"/>
      <c r="O67" s="16"/>
      <c r="P67" s="16"/>
      <c r="Q67" s="16"/>
      <c r="R67" s="17"/>
    </row>
    <row r="68" spans="4:18" x14ac:dyDescent="0.25">
      <c r="D68" s="11"/>
      <c r="E68" s="15"/>
      <c r="F68" s="16"/>
      <c r="G68" s="16"/>
      <c r="H68" s="16"/>
      <c r="I68" s="17"/>
      <c r="M68" s="11"/>
      <c r="N68" s="15"/>
      <c r="O68" s="16"/>
      <c r="P68" s="16"/>
      <c r="Q68" s="16"/>
      <c r="R68" s="17"/>
    </row>
    <row r="69" spans="4:18" x14ac:dyDescent="0.25">
      <c r="D69" s="11"/>
      <c r="E69" s="15"/>
      <c r="F69" s="16"/>
      <c r="G69" s="16"/>
      <c r="H69" s="16"/>
      <c r="I69" s="17"/>
      <c r="M69" s="11"/>
      <c r="N69" s="15"/>
      <c r="O69" s="16"/>
      <c r="P69" s="16"/>
      <c r="Q69" s="16"/>
      <c r="R69" s="17"/>
    </row>
    <row r="70" spans="4:18" ht="15.75" thickBot="1" x14ac:dyDescent="0.3">
      <c r="D70" s="11"/>
      <c r="E70" s="15"/>
      <c r="F70" s="16"/>
      <c r="G70" s="16"/>
      <c r="H70" s="16"/>
      <c r="I70" s="17"/>
      <c r="M70" s="11"/>
      <c r="N70" s="15"/>
      <c r="O70" s="16"/>
      <c r="P70" s="16"/>
      <c r="Q70" s="16"/>
      <c r="R70" s="17"/>
    </row>
    <row r="71" spans="4:18" ht="15.75" thickBot="1" x14ac:dyDescent="0.3">
      <c r="D71" s="11"/>
      <c r="E71" s="15"/>
      <c r="F71" s="16"/>
      <c r="G71" s="16"/>
      <c r="H71" s="16"/>
      <c r="I71" s="17"/>
      <c r="M71" s="23"/>
      <c r="N71" s="28"/>
      <c r="O71" s="29"/>
      <c r="P71" s="29"/>
      <c r="Q71" s="29"/>
      <c r="R71" s="34"/>
    </row>
    <row r="72" spans="4:18" x14ac:dyDescent="0.25">
      <c r="D72" s="10" t="s">
        <v>20</v>
      </c>
      <c r="E72" s="13">
        <v>75</v>
      </c>
      <c r="F72" s="13">
        <v>142</v>
      </c>
      <c r="G72" s="13">
        <v>141</v>
      </c>
      <c r="H72" s="13">
        <v>72</v>
      </c>
      <c r="I72" s="14">
        <f>SUM(E72:H72)</f>
        <v>430</v>
      </c>
      <c r="M72" s="32"/>
      <c r="N72" s="101"/>
      <c r="O72" s="101"/>
      <c r="P72" s="101"/>
      <c r="Q72" s="101"/>
      <c r="R72" s="101"/>
    </row>
    <row r="73" spans="4:18" ht="15.75" thickBot="1" x14ac:dyDescent="0.3">
      <c r="D73" s="8" t="s">
        <v>9</v>
      </c>
      <c r="E73" s="9"/>
      <c r="F73" s="9"/>
      <c r="G73" s="9"/>
      <c r="H73" s="9"/>
      <c r="I73" s="26">
        <v>34.950000000000003</v>
      </c>
      <c r="M73" s="32"/>
      <c r="N73" s="102"/>
      <c r="O73" s="102"/>
      <c r="P73" s="102"/>
      <c r="Q73" s="102"/>
      <c r="R73" s="102"/>
    </row>
    <row r="74" spans="4:18" ht="15.75" thickBot="1" x14ac:dyDescent="0.3">
      <c r="D74" s="23" t="s">
        <v>96</v>
      </c>
      <c r="E74" s="103" t="s">
        <v>58</v>
      </c>
      <c r="F74" s="104"/>
      <c r="G74" s="104"/>
      <c r="H74" s="104"/>
      <c r="I74" s="105"/>
      <c r="M74" s="32"/>
      <c r="N74" s="33"/>
      <c r="O74" s="33"/>
      <c r="P74" s="33"/>
      <c r="Q74" s="33"/>
      <c r="R74" s="33"/>
    </row>
    <row r="75" spans="4:18" x14ac:dyDescent="0.25">
      <c r="D75" s="11"/>
      <c r="E75" s="15"/>
      <c r="F75" s="16"/>
      <c r="G75" s="16"/>
      <c r="H75" s="16"/>
      <c r="I75" s="17"/>
      <c r="M75" s="18"/>
      <c r="N75" s="18"/>
      <c r="O75" s="18"/>
      <c r="P75" s="18"/>
      <c r="Q75" s="18"/>
      <c r="R75" s="19"/>
    </row>
    <row r="76" spans="4:18" x14ac:dyDescent="0.25">
      <c r="D76" s="11"/>
      <c r="E76" s="15"/>
      <c r="F76" s="16"/>
      <c r="G76" s="16"/>
      <c r="H76" s="16"/>
      <c r="I76" s="17"/>
    </row>
    <row r="77" spans="4:18" x14ac:dyDescent="0.25">
      <c r="D77" s="11"/>
      <c r="E77" s="15"/>
      <c r="F77" s="16"/>
      <c r="G77" s="16"/>
      <c r="H77" s="16"/>
      <c r="I77" s="17"/>
    </row>
    <row r="78" spans="4:18" x14ac:dyDescent="0.25">
      <c r="D78" s="11"/>
      <c r="E78" s="15"/>
      <c r="F78" s="16"/>
      <c r="G78" s="16"/>
      <c r="H78" s="16"/>
      <c r="I78" s="17"/>
    </row>
    <row r="79" spans="4:18" x14ac:dyDescent="0.25">
      <c r="D79" s="11"/>
      <c r="E79" s="15"/>
      <c r="F79" s="16"/>
      <c r="G79" s="16"/>
      <c r="H79" s="16"/>
      <c r="I79" s="17"/>
    </row>
    <row r="80" spans="4:18" x14ac:dyDescent="0.25">
      <c r="D80" s="11"/>
      <c r="E80" s="15"/>
      <c r="F80" s="16"/>
      <c r="G80" s="16"/>
      <c r="H80" s="16"/>
      <c r="I80" s="17"/>
    </row>
    <row r="81" spans="4:9" x14ac:dyDescent="0.25">
      <c r="D81" s="11"/>
      <c r="E81" s="15"/>
      <c r="F81" s="16"/>
      <c r="G81" s="16"/>
      <c r="H81" s="16"/>
      <c r="I81" s="17"/>
    </row>
    <row r="82" spans="4:9" ht="15.75" thickBot="1" x14ac:dyDescent="0.3">
      <c r="D82" s="11"/>
      <c r="E82" s="15"/>
      <c r="F82" s="16"/>
      <c r="G82" s="16"/>
      <c r="H82" s="16"/>
      <c r="I82" s="17"/>
    </row>
    <row r="83" spans="4:9" ht="16.5" thickBot="1" x14ac:dyDescent="0.3">
      <c r="D83" s="23"/>
      <c r="E83" s="28"/>
      <c r="F83" s="29"/>
      <c r="G83" s="29"/>
      <c r="H83" s="29"/>
      <c r="I83" s="35">
        <f>(I72+I60+I48+I37+I25+I14+R14+R25+R37+R48+R60)</f>
        <v>4331</v>
      </c>
    </row>
    <row r="86" spans="4:9" x14ac:dyDescent="0.25">
      <c r="D86" t="s">
        <v>79</v>
      </c>
    </row>
    <row r="87" spans="4:9" ht="15" customHeight="1" x14ac:dyDescent="0.25">
      <c r="D87" s="83" t="s">
        <v>21</v>
      </c>
      <c r="E87" s="84"/>
      <c r="F87" s="84"/>
      <c r="G87" s="84"/>
      <c r="H87" s="84"/>
      <c r="I87" s="85"/>
    </row>
    <row r="88" spans="4:9" ht="15" customHeight="1" x14ac:dyDescent="0.25">
      <c r="D88" s="86"/>
      <c r="E88" s="87"/>
      <c r="F88" s="87"/>
      <c r="G88" s="87"/>
      <c r="H88" s="87"/>
      <c r="I88" s="88"/>
    </row>
    <row r="89" spans="4:9" ht="31.5" x14ac:dyDescent="0.5">
      <c r="D89" s="1" t="s">
        <v>6</v>
      </c>
      <c r="E89" s="2" t="s">
        <v>1</v>
      </c>
      <c r="F89" s="2" t="s">
        <v>2</v>
      </c>
      <c r="G89" s="2" t="s">
        <v>3</v>
      </c>
      <c r="H89" s="2" t="s">
        <v>4</v>
      </c>
      <c r="I89" s="3" t="s">
        <v>5</v>
      </c>
    </row>
    <row r="90" spans="4:9" ht="15.75" thickBot="1" x14ac:dyDescent="0.3">
      <c r="D90" s="6" t="s">
        <v>8</v>
      </c>
      <c r="E90" s="6">
        <v>1</v>
      </c>
      <c r="F90" s="6">
        <v>2</v>
      </c>
      <c r="G90" s="6">
        <v>2</v>
      </c>
      <c r="H90" s="6">
        <v>1</v>
      </c>
      <c r="I90" s="6">
        <f>SUM(E90:H90)</f>
        <v>6</v>
      </c>
    </row>
    <row r="91" spans="4:9" x14ac:dyDescent="0.25">
      <c r="D91" s="10" t="s">
        <v>22</v>
      </c>
      <c r="E91" s="13">
        <v>37</v>
      </c>
      <c r="F91" s="13">
        <v>72</v>
      </c>
      <c r="G91" s="13">
        <v>75</v>
      </c>
      <c r="H91" s="13">
        <v>39</v>
      </c>
      <c r="I91" s="14">
        <f>SUM(E91:H91)</f>
        <v>223</v>
      </c>
    </row>
    <row r="92" spans="4:9" ht="15.75" thickBot="1" x14ac:dyDescent="0.3">
      <c r="D92" s="8" t="s">
        <v>9</v>
      </c>
      <c r="E92" s="9"/>
      <c r="F92" s="9"/>
      <c r="G92" s="9"/>
      <c r="H92" s="9"/>
      <c r="I92" s="26">
        <v>49.95</v>
      </c>
    </row>
    <row r="93" spans="4:9" ht="15.75" thickBot="1" x14ac:dyDescent="0.3">
      <c r="D93" s="23" t="s">
        <v>98</v>
      </c>
      <c r="E93" s="89" t="s">
        <v>68</v>
      </c>
      <c r="F93" s="90"/>
      <c r="G93" s="90"/>
      <c r="H93" s="90"/>
      <c r="I93" s="91"/>
    </row>
    <row r="94" spans="4:9" x14ac:dyDescent="0.25">
      <c r="D94" s="11"/>
      <c r="E94" s="15"/>
      <c r="F94" s="16"/>
      <c r="G94" s="16"/>
      <c r="H94" s="16"/>
      <c r="I94" s="17"/>
    </row>
    <row r="95" spans="4:9" x14ac:dyDescent="0.25">
      <c r="D95" s="11"/>
      <c r="E95" s="15"/>
      <c r="F95" s="16"/>
      <c r="G95" s="16"/>
      <c r="H95" s="16"/>
      <c r="I95" s="17"/>
    </row>
    <row r="96" spans="4:9" x14ac:dyDescent="0.25">
      <c r="D96" s="11"/>
      <c r="E96" s="15"/>
      <c r="F96" s="16"/>
      <c r="G96" s="16"/>
      <c r="H96" s="16"/>
      <c r="I96" s="17"/>
    </row>
    <row r="97" spans="4:18" x14ac:dyDescent="0.25">
      <c r="D97" s="11"/>
      <c r="E97" s="15"/>
      <c r="F97" s="16"/>
      <c r="G97" s="16"/>
      <c r="H97" s="16"/>
      <c r="I97" s="17"/>
    </row>
    <row r="98" spans="4:18" ht="15.75" thickBot="1" x14ac:dyDescent="0.3">
      <c r="D98" s="11"/>
      <c r="E98" s="15"/>
      <c r="F98" s="16"/>
      <c r="G98" s="16"/>
      <c r="H98" s="16"/>
      <c r="I98" s="17"/>
    </row>
    <row r="99" spans="4:18" x14ac:dyDescent="0.25">
      <c r="D99" s="10" t="s">
        <v>23</v>
      </c>
      <c r="E99" s="13">
        <v>38</v>
      </c>
      <c r="F99" s="13">
        <v>62</v>
      </c>
      <c r="G99" s="13">
        <v>64</v>
      </c>
      <c r="H99" s="13">
        <v>40</v>
      </c>
      <c r="I99" s="14">
        <f>SUM(E99:H99)</f>
        <v>204</v>
      </c>
    </row>
    <row r="100" spans="4:18" ht="15.75" thickBot="1" x14ac:dyDescent="0.3">
      <c r="D100" s="8" t="s">
        <v>9</v>
      </c>
      <c r="E100" s="9"/>
      <c r="F100" s="9"/>
      <c r="G100" s="9"/>
      <c r="H100" s="9"/>
      <c r="I100" s="26">
        <v>49.95</v>
      </c>
    </row>
    <row r="101" spans="4:18" ht="15.75" thickBot="1" x14ac:dyDescent="0.3">
      <c r="D101" s="23" t="s">
        <v>96</v>
      </c>
      <c r="E101" s="89" t="s">
        <v>68</v>
      </c>
      <c r="F101" s="90"/>
      <c r="G101" s="90"/>
      <c r="H101" s="90"/>
      <c r="I101" s="91"/>
    </row>
    <row r="102" spans="4:18" x14ac:dyDescent="0.25">
      <c r="D102" s="11"/>
      <c r="E102" s="7"/>
      <c r="F102" s="7"/>
      <c r="G102" s="7"/>
      <c r="H102" s="7"/>
      <c r="I102" s="12"/>
    </row>
    <row r="103" spans="4:18" x14ac:dyDescent="0.25">
      <c r="D103" s="11"/>
      <c r="E103" s="7"/>
      <c r="F103" s="7"/>
      <c r="G103" s="7"/>
      <c r="H103" s="7"/>
      <c r="I103" s="12"/>
    </row>
    <row r="104" spans="4:18" x14ac:dyDescent="0.25">
      <c r="D104" s="11"/>
      <c r="E104" s="7"/>
      <c r="F104" s="7"/>
      <c r="G104" s="7"/>
      <c r="H104" s="7"/>
      <c r="I104" s="12"/>
    </row>
    <row r="105" spans="4:18" x14ac:dyDescent="0.25">
      <c r="D105" s="11"/>
      <c r="E105" s="7"/>
      <c r="F105" s="7"/>
      <c r="G105" s="7"/>
      <c r="H105" s="7"/>
      <c r="I105" s="12"/>
    </row>
    <row r="106" spans="4:18" x14ac:dyDescent="0.25">
      <c r="D106" s="11"/>
      <c r="E106" s="7"/>
      <c r="F106" s="7"/>
      <c r="G106" s="7"/>
      <c r="H106" s="7"/>
      <c r="I106" s="12"/>
    </row>
    <row r="107" spans="4:18" ht="15.75" thickBot="1" x14ac:dyDescent="0.3">
      <c r="D107" s="11"/>
      <c r="E107" s="7"/>
      <c r="F107" s="7"/>
      <c r="G107" s="7"/>
      <c r="H107" s="7"/>
      <c r="I107" s="12"/>
    </row>
    <row r="108" spans="4:18" ht="16.5" thickBot="1" x14ac:dyDescent="0.3">
      <c r="D108" s="38"/>
      <c r="E108" s="39"/>
      <c r="F108" s="39"/>
      <c r="G108" s="39"/>
      <c r="H108" s="39"/>
      <c r="I108" s="40">
        <f>(I91+I99)</f>
        <v>427</v>
      </c>
    </row>
    <row r="109" spans="4:18" x14ac:dyDescent="0.25">
      <c r="D109" s="18"/>
      <c r="E109" s="18"/>
      <c r="F109" s="18"/>
      <c r="G109" s="18"/>
      <c r="H109" s="18"/>
      <c r="I109" s="19"/>
    </row>
    <row r="110" spans="4:18" x14ac:dyDescent="0.25">
      <c r="D110" s="18"/>
      <c r="E110" s="18"/>
      <c r="F110" s="18"/>
      <c r="G110" s="18"/>
      <c r="H110" s="18"/>
      <c r="I110" s="19"/>
    </row>
    <row r="111" spans="4:18" x14ac:dyDescent="0.25">
      <c r="D111" t="s">
        <v>80</v>
      </c>
      <c r="M111" t="s">
        <v>81</v>
      </c>
    </row>
    <row r="112" spans="4:18" ht="15" customHeight="1" x14ac:dyDescent="0.25">
      <c r="D112" s="83" t="s">
        <v>11</v>
      </c>
      <c r="E112" s="84"/>
      <c r="F112" s="84"/>
      <c r="G112" s="84"/>
      <c r="H112" s="84"/>
      <c r="I112" s="85"/>
      <c r="M112" s="92" t="s">
        <v>52</v>
      </c>
      <c r="N112" s="93"/>
      <c r="O112" s="93"/>
      <c r="P112" s="93"/>
      <c r="Q112" s="93"/>
      <c r="R112" s="94"/>
    </row>
    <row r="113" spans="4:18" ht="12.75" customHeight="1" x14ac:dyDescent="0.25">
      <c r="D113" s="86"/>
      <c r="E113" s="87"/>
      <c r="F113" s="87"/>
      <c r="G113" s="87"/>
      <c r="H113" s="87"/>
      <c r="I113" s="88"/>
      <c r="M113" s="95"/>
      <c r="N113" s="96"/>
      <c r="O113" s="96"/>
      <c r="P113" s="96"/>
      <c r="Q113" s="96"/>
      <c r="R113" s="97"/>
    </row>
    <row r="114" spans="4:18" ht="31.5" x14ac:dyDescent="0.5">
      <c r="D114" s="1" t="s">
        <v>6</v>
      </c>
      <c r="E114" s="2" t="s">
        <v>1</v>
      </c>
      <c r="F114" s="2" t="s">
        <v>2</v>
      </c>
      <c r="G114" s="2" t="s">
        <v>3</v>
      </c>
      <c r="H114" s="2" t="s">
        <v>4</v>
      </c>
      <c r="I114" s="3" t="s">
        <v>5</v>
      </c>
      <c r="M114" s="41" t="s">
        <v>6</v>
      </c>
      <c r="N114" s="41" t="s">
        <v>1</v>
      </c>
      <c r="O114" s="41" t="s">
        <v>2</v>
      </c>
      <c r="P114" s="41" t="s">
        <v>3</v>
      </c>
      <c r="Q114" s="41" t="s">
        <v>4</v>
      </c>
      <c r="R114" s="42" t="s">
        <v>5</v>
      </c>
    </row>
    <row r="115" spans="4:18" ht="15.75" thickBot="1" x14ac:dyDescent="0.3">
      <c r="D115" s="6" t="s">
        <v>8</v>
      </c>
      <c r="E115" s="6">
        <v>1</v>
      </c>
      <c r="F115" s="6">
        <v>2</v>
      </c>
      <c r="G115" s="6">
        <v>2</v>
      </c>
      <c r="H115" s="6">
        <v>1</v>
      </c>
      <c r="I115" s="6">
        <f>SUM(E115:H115)</f>
        <v>6</v>
      </c>
      <c r="M115" s="41" t="s">
        <v>8</v>
      </c>
      <c r="N115" s="41">
        <v>1</v>
      </c>
      <c r="O115" s="41">
        <v>2</v>
      </c>
      <c r="P115" s="41">
        <v>2</v>
      </c>
      <c r="Q115" s="41">
        <v>1</v>
      </c>
      <c r="R115" s="41">
        <f>SUM(N115:Q115)</f>
        <v>6</v>
      </c>
    </row>
    <row r="116" spans="4:18" x14ac:dyDescent="0.25">
      <c r="D116" s="10" t="s">
        <v>24</v>
      </c>
      <c r="E116" s="13">
        <v>85</v>
      </c>
      <c r="F116" s="13">
        <v>201</v>
      </c>
      <c r="G116" s="13">
        <v>195</v>
      </c>
      <c r="H116" s="13">
        <v>79</v>
      </c>
      <c r="I116" s="14">
        <f>SUM(E116:H116)</f>
        <v>560</v>
      </c>
      <c r="M116" s="43" t="s">
        <v>53</v>
      </c>
      <c r="N116" s="44">
        <v>28</v>
      </c>
      <c r="O116" s="44">
        <v>46</v>
      </c>
      <c r="P116" s="44">
        <v>47</v>
      </c>
      <c r="Q116" s="44">
        <v>29</v>
      </c>
      <c r="R116" s="45">
        <f>SUM(N116:Q116)</f>
        <v>150</v>
      </c>
    </row>
    <row r="117" spans="4:18" ht="15.75" thickBot="1" x14ac:dyDescent="0.3">
      <c r="D117" s="8" t="s">
        <v>9</v>
      </c>
      <c r="E117" s="9"/>
      <c r="F117" s="9"/>
      <c r="G117" s="9"/>
      <c r="H117" s="9"/>
      <c r="I117" s="26">
        <v>44.95</v>
      </c>
      <c r="M117" s="46" t="s">
        <v>9</v>
      </c>
      <c r="N117" s="47"/>
      <c r="O117" s="47"/>
      <c r="P117" s="47"/>
      <c r="Q117" s="47"/>
      <c r="R117" s="48">
        <v>34.99</v>
      </c>
    </row>
    <row r="118" spans="4:18" ht="15.75" thickBot="1" x14ac:dyDescent="0.3">
      <c r="D118" s="23" t="s">
        <v>98</v>
      </c>
      <c r="E118" s="89" t="s">
        <v>67</v>
      </c>
      <c r="F118" s="90"/>
      <c r="G118" s="90"/>
      <c r="H118" s="90"/>
      <c r="I118" s="91"/>
      <c r="M118" s="49" t="s">
        <v>96</v>
      </c>
      <c r="N118" s="98" t="s">
        <v>60</v>
      </c>
      <c r="O118" s="99"/>
      <c r="P118" s="99"/>
      <c r="Q118" s="99"/>
      <c r="R118" s="100"/>
    </row>
    <row r="119" spans="4:18" x14ac:dyDescent="0.25">
      <c r="D119" s="11"/>
      <c r="E119" s="7"/>
      <c r="F119" s="7"/>
      <c r="G119" s="7"/>
      <c r="H119" s="7"/>
      <c r="I119" s="12"/>
      <c r="M119" s="50"/>
      <c r="N119" s="51"/>
      <c r="O119" s="51"/>
      <c r="P119" s="51"/>
      <c r="Q119" s="51"/>
      <c r="R119" s="52"/>
    </row>
    <row r="120" spans="4:18" x14ac:dyDescent="0.25">
      <c r="D120" s="11"/>
      <c r="E120" s="7"/>
      <c r="F120" s="7"/>
      <c r="G120" s="7"/>
      <c r="H120" s="7"/>
      <c r="I120" s="12"/>
      <c r="M120" s="50"/>
      <c r="N120" s="51"/>
      <c r="O120" s="51"/>
      <c r="P120" s="51"/>
      <c r="Q120" s="51"/>
      <c r="R120" s="52"/>
    </row>
    <row r="121" spans="4:18" x14ac:dyDescent="0.25">
      <c r="D121" s="11"/>
      <c r="E121" s="7"/>
      <c r="F121" s="7"/>
      <c r="G121" s="7"/>
      <c r="H121" s="7"/>
      <c r="I121" s="12"/>
      <c r="M121" s="50"/>
      <c r="N121" s="51"/>
      <c r="O121" s="51"/>
      <c r="P121" s="51"/>
      <c r="Q121" s="51"/>
      <c r="R121" s="52"/>
    </row>
    <row r="122" spans="4:18" x14ac:dyDescent="0.25">
      <c r="D122" s="11"/>
      <c r="E122" s="7"/>
      <c r="F122" s="7"/>
      <c r="G122" s="7"/>
      <c r="H122" s="7"/>
      <c r="I122" s="12"/>
      <c r="M122" s="50"/>
      <c r="N122" s="51"/>
      <c r="O122" s="51"/>
      <c r="P122" s="51"/>
      <c r="Q122" s="51"/>
      <c r="R122" s="52"/>
    </row>
    <row r="123" spans="4:18" x14ac:dyDescent="0.25">
      <c r="D123" s="11"/>
      <c r="E123" s="7"/>
      <c r="F123" s="7"/>
      <c r="G123" s="7"/>
      <c r="H123" s="7"/>
      <c r="I123" s="12"/>
      <c r="M123" s="50"/>
      <c r="N123" s="51"/>
      <c r="O123" s="51"/>
      <c r="P123" s="51"/>
      <c r="Q123" s="51"/>
      <c r="R123" s="52"/>
    </row>
    <row r="124" spans="4:18" x14ac:dyDescent="0.25">
      <c r="D124" s="11"/>
      <c r="E124" s="7"/>
      <c r="F124" s="7"/>
      <c r="G124" s="7"/>
      <c r="H124" s="7"/>
      <c r="I124" s="12"/>
      <c r="M124" s="42"/>
      <c r="N124" s="42"/>
      <c r="O124" s="42"/>
      <c r="P124" s="42"/>
      <c r="Q124" s="42"/>
      <c r="R124" s="65">
        <v>150</v>
      </c>
    </row>
    <row r="125" spans="4:18" x14ac:dyDescent="0.25">
      <c r="D125" s="11"/>
      <c r="E125" s="7"/>
      <c r="F125" s="7"/>
      <c r="G125" s="7"/>
      <c r="H125" s="7"/>
      <c r="I125" s="12"/>
    </row>
    <row r="126" spans="4:18" x14ac:dyDescent="0.25">
      <c r="D126" s="11"/>
      <c r="E126" s="7"/>
      <c r="F126" s="7"/>
      <c r="G126" s="7"/>
      <c r="H126" s="7"/>
      <c r="I126" s="12"/>
    </row>
    <row r="127" spans="4:18" ht="15.75" thickBot="1" x14ac:dyDescent="0.3">
      <c r="D127" s="11"/>
      <c r="E127" s="7"/>
      <c r="F127" s="7"/>
      <c r="G127" s="7"/>
      <c r="H127" s="7"/>
      <c r="I127" s="12"/>
    </row>
    <row r="128" spans="4:18" x14ac:dyDescent="0.25">
      <c r="D128" s="10" t="s">
        <v>25</v>
      </c>
      <c r="E128" s="13">
        <v>95</v>
      </c>
      <c r="F128" s="13">
        <v>115</v>
      </c>
      <c r="G128" s="13">
        <v>210</v>
      </c>
      <c r="H128" s="13">
        <v>45</v>
      </c>
      <c r="I128" s="14">
        <f>SUM(E128:H128)</f>
        <v>465</v>
      </c>
    </row>
    <row r="129" spans="4:9" ht="15.75" thickBot="1" x14ac:dyDescent="0.3">
      <c r="D129" s="8" t="s">
        <v>9</v>
      </c>
      <c r="E129" s="9"/>
      <c r="F129" s="9"/>
      <c r="G129" s="9"/>
      <c r="H129" s="9"/>
      <c r="I129" s="26">
        <v>44.95</v>
      </c>
    </row>
    <row r="130" spans="4:9" ht="15.75" thickBot="1" x14ac:dyDescent="0.3">
      <c r="D130" s="23" t="s">
        <v>98</v>
      </c>
      <c r="E130" s="89" t="s">
        <v>67</v>
      </c>
      <c r="F130" s="90"/>
      <c r="G130" s="90"/>
      <c r="H130" s="90"/>
      <c r="I130" s="91"/>
    </row>
    <row r="131" spans="4:9" x14ac:dyDescent="0.25">
      <c r="D131" s="11"/>
      <c r="E131" s="7"/>
      <c r="F131" s="7"/>
      <c r="G131" s="7"/>
      <c r="H131" s="7"/>
      <c r="I131" s="12"/>
    </row>
    <row r="132" spans="4:9" x14ac:dyDescent="0.25">
      <c r="D132" s="11"/>
      <c r="E132" s="7"/>
      <c r="F132" s="7"/>
      <c r="G132" s="7"/>
      <c r="H132" s="7"/>
      <c r="I132" s="12"/>
    </row>
    <row r="133" spans="4:9" x14ac:dyDescent="0.25">
      <c r="D133" s="11"/>
      <c r="E133" s="7"/>
      <c r="F133" s="7"/>
      <c r="G133" s="7"/>
      <c r="H133" s="7"/>
      <c r="I133" s="12"/>
    </row>
    <row r="134" spans="4:9" ht="15.75" thickBot="1" x14ac:dyDescent="0.3">
      <c r="D134" s="11"/>
      <c r="E134" s="7"/>
      <c r="F134" s="7"/>
      <c r="G134" s="7"/>
      <c r="H134" s="7"/>
      <c r="I134" s="12"/>
    </row>
    <row r="135" spans="4:9" x14ac:dyDescent="0.25">
      <c r="D135" s="10" t="s">
        <v>26</v>
      </c>
      <c r="E135" s="13">
        <v>84</v>
      </c>
      <c r="F135" s="13">
        <v>201</v>
      </c>
      <c r="G135" s="13">
        <v>165</v>
      </c>
      <c r="H135" s="13">
        <v>56</v>
      </c>
      <c r="I135" s="14">
        <f>SUM(E135:H135)</f>
        <v>506</v>
      </c>
    </row>
    <row r="136" spans="4:9" ht="15.75" thickBot="1" x14ac:dyDescent="0.3">
      <c r="D136" s="8" t="s">
        <v>9</v>
      </c>
      <c r="E136" s="9"/>
      <c r="F136" s="9"/>
      <c r="G136" s="9"/>
      <c r="H136" s="9"/>
      <c r="I136" s="26">
        <v>44.95</v>
      </c>
    </row>
    <row r="137" spans="4:9" ht="15.75" thickBot="1" x14ac:dyDescent="0.3">
      <c r="D137" s="23" t="s">
        <v>98</v>
      </c>
      <c r="E137" s="89" t="s">
        <v>67</v>
      </c>
      <c r="F137" s="90"/>
      <c r="G137" s="90"/>
      <c r="H137" s="90"/>
      <c r="I137" s="91"/>
    </row>
    <row r="138" spans="4:9" x14ac:dyDescent="0.25">
      <c r="D138" s="55"/>
      <c r="E138" s="56"/>
      <c r="F138" s="56"/>
      <c r="G138" s="56"/>
      <c r="H138" s="56"/>
      <c r="I138" s="57"/>
    </row>
    <row r="139" spans="4:9" x14ac:dyDescent="0.25">
      <c r="D139" s="11"/>
      <c r="E139" s="7"/>
      <c r="F139" s="7"/>
      <c r="G139" s="7"/>
      <c r="H139" s="7"/>
      <c r="I139" s="12"/>
    </row>
    <row r="140" spans="4:9" x14ac:dyDescent="0.25">
      <c r="D140" s="11"/>
      <c r="E140" s="7"/>
      <c r="F140" s="7"/>
      <c r="G140" s="7"/>
      <c r="H140" s="7"/>
      <c r="I140" s="12"/>
    </row>
    <row r="141" spans="4:9" x14ac:dyDescent="0.25">
      <c r="D141" s="11"/>
      <c r="E141" s="7"/>
      <c r="F141" s="7"/>
      <c r="G141" s="7"/>
      <c r="H141" s="7"/>
      <c r="I141" s="12"/>
    </row>
    <row r="142" spans="4:9" x14ac:dyDescent="0.25">
      <c r="D142" s="11"/>
      <c r="E142" s="7"/>
      <c r="F142" s="7"/>
      <c r="G142" s="7"/>
      <c r="H142" s="7"/>
      <c r="I142" s="12"/>
    </row>
    <row r="143" spans="4:9" ht="15.75" thickBot="1" x14ac:dyDescent="0.3">
      <c r="D143" s="11"/>
      <c r="E143" s="7"/>
      <c r="F143" s="7"/>
      <c r="G143" s="7"/>
      <c r="H143" s="7"/>
      <c r="I143" s="12"/>
    </row>
    <row r="144" spans="4:9" ht="15.75" thickBot="1" x14ac:dyDescent="0.3">
      <c r="D144" s="23"/>
      <c r="E144" s="36"/>
      <c r="F144" s="36"/>
      <c r="G144" s="36"/>
      <c r="H144" s="36"/>
      <c r="I144" s="37">
        <f>(I135+I128+I116)</f>
        <v>1531</v>
      </c>
    </row>
    <row r="145" spans="4:9" s="54" customFormat="1" x14ac:dyDescent="0.25">
      <c r="D145" s="53"/>
      <c r="E145" s="53"/>
      <c r="F145" s="53"/>
      <c r="G145" s="53"/>
      <c r="H145" s="53"/>
      <c r="I145" s="19"/>
    </row>
    <row r="146" spans="4:9" s="54" customFormat="1" x14ac:dyDescent="0.25">
      <c r="D146" s="53"/>
      <c r="E146" s="53"/>
      <c r="F146" s="53"/>
      <c r="G146" s="53"/>
      <c r="H146" s="53"/>
      <c r="I146" s="19"/>
    </row>
    <row r="147" spans="4:9" x14ac:dyDescent="0.25">
      <c r="D147" t="s">
        <v>82</v>
      </c>
    </row>
    <row r="148" spans="4:9" ht="15" customHeight="1" x14ac:dyDescent="0.25">
      <c r="D148" s="83" t="s">
        <v>27</v>
      </c>
      <c r="E148" s="84"/>
      <c r="F148" s="84"/>
      <c r="G148" s="84"/>
      <c r="H148" s="84"/>
      <c r="I148" s="85"/>
    </row>
    <row r="149" spans="4:9" ht="15" customHeight="1" x14ac:dyDescent="0.25">
      <c r="D149" s="86"/>
      <c r="E149" s="87"/>
      <c r="F149" s="87"/>
      <c r="G149" s="87"/>
      <c r="H149" s="87"/>
      <c r="I149" s="88"/>
    </row>
    <row r="150" spans="4:9" ht="31.5" x14ac:dyDescent="0.5">
      <c r="D150" s="1" t="s">
        <v>6</v>
      </c>
      <c r="E150" s="2" t="s">
        <v>1</v>
      </c>
      <c r="F150" s="2" t="s">
        <v>2</v>
      </c>
      <c r="G150" s="2" t="s">
        <v>3</v>
      </c>
      <c r="H150" s="2" t="s">
        <v>4</v>
      </c>
      <c r="I150" s="3" t="s">
        <v>5</v>
      </c>
    </row>
    <row r="151" spans="4:9" ht="15.75" thickBot="1" x14ac:dyDescent="0.3">
      <c r="D151" s="6" t="s">
        <v>8</v>
      </c>
      <c r="E151" s="6">
        <v>1</v>
      </c>
      <c r="F151" s="6">
        <v>2</v>
      </c>
      <c r="G151" s="6">
        <v>2</v>
      </c>
      <c r="H151" s="6">
        <v>1</v>
      </c>
      <c r="I151" s="6">
        <f>SUM(E151:H151)</f>
        <v>6</v>
      </c>
    </row>
    <row r="152" spans="4:9" x14ac:dyDescent="0.25">
      <c r="D152" s="10" t="s">
        <v>28</v>
      </c>
      <c r="E152" s="13">
        <v>78</v>
      </c>
      <c r="F152" s="13">
        <v>220</v>
      </c>
      <c r="G152" s="13">
        <v>200</v>
      </c>
      <c r="H152" s="13">
        <v>98</v>
      </c>
      <c r="I152" s="14">
        <f>SUM(E152:H152)</f>
        <v>596</v>
      </c>
    </row>
    <row r="153" spans="4:9" ht="15.75" thickBot="1" x14ac:dyDescent="0.3">
      <c r="D153" s="8" t="s">
        <v>9</v>
      </c>
      <c r="E153" s="9"/>
      <c r="F153" s="9"/>
      <c r="G153" s="9"/>
      <c r="H153" s="9"/>
      <c r="I153" s="26">
        <v>44.95</v>
      </c>
    </row>
    <row r="154" spans="4:9" ht="15.75" thickBot="1" x14ac:dyDescent="0.3">
      <c r="D154" s="23" t="s">
        <v>98</v>
      </c>
      <c r="E154" s="89" t="s">
        <v>59</v>
      </c>
      <c r="F154" s="90"/>
      <c r="G154" s="90"/>
      <c r="H154" s="90"/>
      <c r="I154" s="91"/>
    </row>
    <row r="155" spans="4:9" x14ac:dyDescent="0.25">
      <c r="D155" s="11"/>
      <c r="E155" s="7"/>
      <c r="F155" s="7"/>
      <c r="G155" s="7"/>
      <c r="H155" s="7"/>
      <c r="I155" s="12"/>
    </row>
    <row r="156" spans="4:9" x14ac:dyDescent="0.25">
      <c r="D156" s="11"/>
      <c r="E156" s="7"/>
      <c r="F156" s="7"/>
      <c r="G156" s="7"/>
      <c r="H156" s="7"/>
      <c r="I156" s="12"/>
    </row>
    <row r="157" spans="4:9" x14ac:dyDescent="0.25">
      <c r="D157" s="11"/>
      <c r="E157" s="7"/>
      <c r="F157" s="7"/>
      <c r="G157" s="7"/>
      <c r="H157" s="7"/>
      <c r="I157" s="12"/>
    </row>
    <row r="158" spans="4:9" ht="15.75" thickBot="1" x14ac:dyDescent="0.3">
      <c r="D158" s="11"/>
      <c r="E158" s="7"/>
      <c r="F158" s="7"/>
      <c r="G158" s="7"/>
      <c r="H158" s="7"/>
      <c r="I158" s="12"/>
    </row>
    <row r="159" spans="4:9" x14ac:dyDescent="0.25">
      <c r="D159" s="10" t="s">
        <v>16</v>
      </c>
      <c r="E159" s="13">
        <v>85</v>
      </c>
      <c r="F159" s="13">
        <v>165</v>
      </c>
      <c r="G159" s="13">
        <v>189</v>
      </c>
      <c r="H159" s="13">
        <v>90</v>
      </c>
      <c r="I159" s="14">
        <f>SUM(E159:H159)</f>
        <v>529</v>
      </c>
    </row>
    <row r="160" spans="4:9" ht="15.75" thickBot="1" x14ac:dyDescent="0.3">
      <c r="D160" s="8" t="s">
        <v>9</v>
      </c>
      <c r="E160" s="9"/>
      <c r="F160" s="9"/>
      <c r="G160" s="9"/>
      <c r="H160" s="9"/>
      <c r="I160" s="26">
        <v>44.95</v>
      </c>
    </row>
    <row r="161" spans="4:9" ht="15.75" thickBot="1" x14ac:dyDescent="0.3">
      <c r="D161" s="23" t="s">
        <v>98</v>
      </c>
      <c r="E161" s="89" t="s">
        <v>66</v>
      </c>
      <c r="F161" s="90"/>
      <c r="G161" s="90"/>
      <c r="H161" s="90"/>
      <c r="I161" s="91"/>
    </row>
    <row r="162" spans="4:9" x14ac:dyDescent="0.25">
      <c r="D162" s="11"/>
      <c r="E162" s="7"/>
      <c r="F162" s="7"/>
      <c r="G162" s="7"/>
      <c r="H162" s="7"/>
      <c r="I162" s="12"/>
    </row>
    <row r="163" spans="4:9" x14ac:dyDescent="0.25">
      <c r="D163" s="11"/>
      <c r="E163" s="7"/>
      <c r="F163" s="7"/>
      <c r="G163" s="7"/>
      <c r="H163" s="7"/>
      <c r="I163" s="12"/>
    </row>
    <row r="164" spans="4:9" x14ac:dyDescent="0.25">
      <c r="D164" s="11"/>
      <c r="E164" s="7"/>
      <c r="F164" s="7"/>
      <c r="G164" s="7"/>
      <c r="H164" s="7"/>
      <c r="I164" s="12"/>
    </row>
    <row r="165" spans="4:9" x14ac:dyDescent="0.25">
      <c r="D165" s="11"/>
      <c r="E165" s="7"/>
      <c r="F165" s="7"/>
      <c r="G165" s="7"/>
      <c r="H165" s="7"/>
      <c r="I165" s="12"/>
    </row>
    <row r="166" spans="4:9" x14ac:dyDescent="0.25">
      <c r="D166" s="11"/>
      <c r="E166" s="7"/>
      <c r="F166" s="7"/>
      <c r="G166" s="7"/>
      <c r="H166" s="7"/>
      <c r="I166" s="12"/>
    </row>
    <row r="167" spans="4:9" x14ac:dyDescent="0.25">
      <c r="D167" s="11"/>
      <c r="E167" s="7"/>
      <c r="F167" s="7"/>
      <c r="G167" s="7"/>
      <c r="H167" s="7"/>
      <c r="I167" s="12"/>
    </row>
    <row r="168" spans="4:9" x14ac:dyDescent="0.25">
      <c r="D168" s="11"/>
      <c r="E168" s="7"/>
      <c r="F168" s="7"/>
      <c r="G168" s="7"/>
      <c r="H168" s="7"/>
      <c r="I168" s="12"/>
    </row>
    <row r="169" spans="4:9" x14ac:dyDescent="0.25">
      <c r="D169" s="11"/>
      <c r="E169" s="7"/>
      <c r="F169" s="7"/>
      <c r="G169" s="7"/>
      <c r="H169" s="7"/>
      <c r="I169" s="12"/>
    </row>
    <row r="170" spans="4:9" ht="15.75" thickBot="1" x14ac:dyDescent="0.3">
      <c r="D170" s="11"/>
      <c r="E170" s="7"/>
      <c r="F170" s="7"/>
      <c r="G170" s="7"/>
      <c r="H170" s="7"/>
      <c r="I170" s="12"/>
    </row>
    <row r="171" spans="4:9" x14ac:dyDescent="0.25">
      <c r="D171" s="10" t="s">
        <v>29</v>
      </c>
      <c r="E171" s="13">
        <v>95</v>
      </c>
      <c r="F171" s="13">
        <v>186</v>
      </c>
      <c r="G171" s="13">
        <v>178</v>
      </c>
      <c r="H171" s="13">
        <v>65</v>
      </c>
      <c r="I171" s="14">
        <f>SUM(E171:H171)</f>
        <v>524</v>
      </c>
    </row>
    <row r="172" spans="4:9" ht="15.75" thickBot="1" x14ac:dyDescent="0.3">
      <c r="D172" s="8" t="s">
        <v>9</v>
      </c>
      <c r="E172" s="9"/>
      <c r="F172" s="9"/>
      <c r="G172" s="9"/>
      <c r="H172" s="9"/>
      <c r="I172" s="26">
        <v>44.95</v>
      </c>
    </row>
    <row r="173" spans="4:9" ht="15.75" thickBot="1" x14ac:dyDescent="0.3">
      <c r="D173" s="23" t="s">
        <v>98</v>
      </c>
      <c r="E173" s="89" t="s">
        <v>66</v>
      </c>
      <c r="F173" s="90"/>
      <c r="G173" s="90"/>
      <c r="H173" s="90"/>
      <c r="I173" s="91"/>
    </row>
    <row r="174" spans="4:9" x14ac:dyDescent="0.25">
      <c r="D174" s="11"/>
      <c r="E174" s="7"/>
      <c r="F174" s="7"/>
      <c r="G174" s="7"/>
      <c r="H174" s="7"/>
      <c r="I174" s="12"/>
    </row>
    <row r="175" spans="4:9" x14ac:dyDescent="0.25">
      <c r="D175" s="11"/>
      <c r="E175" s="7"/>
      <c r="F175" s="7"/>
      <c r="G175" s="7"/>
      <c r="H175" s="7"/>
      <c r="I175" s="12"/>
    </row>
    <row r="176" spans="4:9" x14ac:dyDescent="0.25">
      <c r="D176" s="11"/>
      <c r="E176" s="7"/>
      <c r="F176" s="7"/>
      <c r="G176" s="7"/>
      <c r="H176" s="7"/>
      <c r="I176" s="12"/>
    </row>
    <row r="177" spans="4:9" x14ac:dyDescent="0.25">
      <c r="D177" s="11"/>
      <c r="E177" s="7"/>
      <c r="F177" s="7"/>
      <c r="G177" s="7"/>
      <c r="H177" s="7"/>
      <c r="I177" s="12"/>
    </row>
    <row r="178" spans="4:9" x14ac:dyDescent="0.25">
      <c r="D178" s="11"/>
      <c r="E178" s="7"/>
      <c r="F178" s="7"/>
      <c r="G178" s="7"/>
      <c r="H178" s="7"/>
      <c r="I178" s="12"/>
    </row>
    <row r="179" spans="4:9" x14ac:dyDescent="0.25">
      <c r="D179" s="11"/>
      <c r="E179" s="7"/>
      <c r="F179" s="7"/>
      <c r="G179" s="7"/>
      <c r="H179" s="7"/>
      <c r="I179" s="12"/>
    </row>
    <row r="180" spans="4:9" x14ac:dyDescent="0.25">
      <c r="D180" s="11"/>
      <c r="E180" s="7"/>
      <c r="F180" s="7"/>
      <c r="G180" s="7"/>
      <c r="H180" s="7"/>
      <c r="I180" s="12"/>
    </row>
    <row r="181" spans="4:9" x14ac:dyDescent="0.25">
      <c r="D181" s="11"/>
      <c r="E181" s="7"/>
      <c r="F181" s="7"/>
      <c r="G181" s="7"/>
      <c r="H181" s="7"/>
      <c r="I181" s="12"/>
    </row>
    <row r="182" spans="4:9" ht="15.75" thickBot="1" x14ac:dyDescent="0.3">
      <c r="D182" s="11"/>
      <c r="E182" s="7"/>
      <c r="F182" s="7"/>
      <c r="G182" s="7"/>
      <c r="H182" s="7"/>
      <c r="I182" s="12"/>
    </row>
    <row r="183" spans="4:9" x14ac:dyDescent="0.25">
      <c r="D183" s="10" t="s">
        <v>26</v>
      </c>
      <c r="E183" s="13">
        <v>98</v>
      </c>
      <c r="F183" s="13">
        <v>215</v>
      </c>
      <c r="G183" s="13">
        <v>156</v>
      </c>
      <c r="H183" s="13">
        <v>46</v>
      </c>
      <c r="I183" s="14">
        <f>SUM(E183:H183)</f>
        <v>515</v>
      </c>
    </row>
    <row r="184" spans="4:9" ht="15.75" thickBot="1" x14ac:dyDescent="0.3">
      <c r="D184" s="8" t="s">
        <v>9</v>
      </c>
      <c r="E184" s="9"/>
      <c r="F184" s="9"/>
      <c r="G184" s="9"/>
      <c r="H184" s="9"/>
      <c r="I184" s="26">
        <v>44.95</v>
      </c>
    </row>
    <row r="185" spans="4:9" ht="15.75" thickBot="1" x14ac:dyDescent="0.3">
      <c r="D185" s="23" t="s">
        <v>98</v>
      </c>
      <c r="E185" s="89" t="s">
        <v>66</v>
      </c>
      <c r="F185" s="90"/>
      <c r="G185" s="90"/>
      <c r="H185" s="90"/>
      <c r="I185" s="91"/>
    </row>
    <row r="186" spans="4:9" x14ac:dyDescent="0.25">
      <c r="D186" s="55"/>
      <c r="E186" s="56"/>
      <c r="F186" s="56"/>
      <c r="G186" s="56"/>
      <c r="H186" s="56"/>
      <c r="I186" s="57"/>
    </row>
    <row r="187" spans="4:9" x14ac:dyDescent="0.25">
      <c r="D187" s="11"/>
      <c r="E187" s="7"/>
      <c r="F187" s="7"/>
      <c r="G187" s="7"/>
      <c r="H187" s="7"/>
      <c r="I187" s="12"/>
    </row>
    <row r="188" spans="4:9" x14ac:dyDescent="0.25">
      <c r="D188" s="11"/>
      <c r="E188" s="7"/>
      <c r="F188" s="7"/>
      <c r="G188" s="7"/>
      <c r="H188" s="7"/>
      <c r="I188" s="12"/>
    </row>
    <row r="189" spans="4:9" x14ac:dyDescent="0.25">
      <c r="D189" s="11"/>
      <c r="E189" s="7"/>
      <c r="F189" s="7"/>
      <c r="G189" s="7"/>
      <c r="H189" s="7"/>
      <c r="I189" s="12"/>
    </row>
    <row r="190" spans="4:9" x14ac:dyDescent="0.25">
      <c r="D190" s="11"/>
      <c r="E190" s="7"/>
      <c r="F190" s="7"/>
      <c r="G190" s="7"/>
      <c r="H190" s="7"/>
      <c r="I190" s="12"/>
    </row>
    <row r="191" spans="4:9" x14ac:dyDescent="0.25">
      <c r="D191" s="11"/>
      <c r="E191" s="7"/>
      <c r="F191" s="7"/>
      <c r="G191" s="7"/>
      <c r="H191" s="7"/>
      <c r="I191" s="12"/>
    </row>
    <row r="192" spans="4:9" x14ac:dyDescent="0.25">
      <c r="D192" s="11"/>
      <c r="E192" s="7"/>
      <c r="F192" s="7"/>
      <c r="G192" s="7"/>
      <c r="H192" s="7"/>
      <c r="I192" s="12"/>
    </row>
    <row r="193" spans="4:9" x14ac:dyDescent="0.25">
      <c r="D193" s="11"/>
      <c r="E193" s="7"/>
      <c r="F193" s="7"/>
      <c r="G193" s="7"/>
      <c r="H193" s="7"/>
      <c r="I193" s="12"/>
    </row>
    <row r="194" spans="4:9" ht="15.75" thickBot="1" x14ac:dyDescent="0.3">
      <c r="D194" s="30"/>
      <c r="E194" s="31"/>
      <c r="F194" s="31"/>
      <c r="G194" s="31"/>
      <c r="H194" s="31"/>
      <c r="I194" s="64">
        <f>(I183+I171+I159+I152)</f>
        <v>2164</v>
      </c>
    </row>
    <row r="195" spans="4:9" ht="21" customHeight="1" x14ac:dyDescent="0.25">
      <c r="D195" s="18"/>
      <c r="E195" s="18"/>
      <c r="F195" s="18"/>
      <c r="G195" s="18"/>
      <c r="H195" s="18"/>
      <c r="I195" s="19"/>
    </row>
    <row r="196" spans="4:9" ht="21" customHeight="1" x14ac:dyDescent="0.25">
      <c r="D196" s="18"/>
      <c r="E196" s="18"/>
      <c r="F196" s="18"/>
      <c r="G196" s="18"/>
      <c r="H196" s="18"/>
      <c r="I196" s="19"/>
    </row>
    <row r="197" spans="4:9" x14ac:dyDescent="0.25">
      <c r="D197" t="s">
        <v>83</v>
      </c>
    </row>
    <row r="198" spans="4:9" x14ac:dyDescent="0.25">
      <c r="D198" s="83" t="s">
        <v>32</v>
      </c>
      <c r="E198" s="84"/>
      <c r="F198" s="84"/>
      <c r="G198" s="84"/>
      <c r="H198" s="84"/>
      <c r="I198" s="85"/>
    </row>
    <row r="199" spans="4:9" x14ac:dyDescent="0.25">
      <c r="D199" s="86"/>
      <c r="E199" s="87"/>
      <c r="F199" s="87"/>
      <c r="G199" s="87"/>
      <c r="H199" s="87"/>
      <c r="I199" s="88"/>
    </row>
    <row r="200" spans="4:9" ht="31.5" x14ac:dyDescent="0.5">
      <c r="D200" s="1" t="s">
        <v>6</v>
      </c>
      <c r="E200" s="2" t="s">
        <v>1</v>
      </c>
      <c r="F200" s="2" t="s">
        <v>2</v>
      </c>
      <c r="G200" s="2" t="s">
        <v>3</v>
      </c>
      <c r="H200" s="2" t="s">
        <v>4</v>
      </c>
      <c r="I200" s="3" t="s">
        <v>5</v>
      </c>
    </row>
    <row r="201" spans="4:9" ht="15.75" thickBot="1" x14ac:dyDescent="0.3">
      <c r="D201" s="6" t="s">
        <v>8</v>
      </c>
      <c r="E201" s="6">
        <v>1</v>
      </c>
      <c r="F201" s="6">
        <v>2</v>
      </c>
      <c r="G201" s="6">
        <v>2</v>
      </c>
      <c r="H201" s="6">
        <v>1</v>
      </c>
      <c r="I201" s="6">
        <f>SUM(E201:H201)</f>
        <v>6</v>
      </c>
    </row>
    <row r="202" spans="4:9" x14ac:dyDescent="0.25">
      <c r="D202" s="10" t="s">
        <v>33</v>
      </c>
      <c r="E202" s="13">
        <v>90</v>
      </c>
      <c r="F202" s="13">
        <v>185</v>
      </c>
      <c r="G202" s="13">
        <v>200</v>
      </c>
      <c r="H202" s="13">
        <v>65</v>
      </c>
      <c r="I202" s="14">
        <f>SUM(E202:H202)</f>
        <v>540</v>
      </c>
    </row>
    <row r="203" spans="4:9" ht="15.75" thickBot="1" x14ac:dyDescent="0.3">
      <c r="D203" s="8" t="s">
        <v>9</v>
      </c>
      <c r="E203" s="9"/>
      <c r="F203" s="9"/>
      <c r="G203" s="9"/>
      <c r="H203" s="9"/>
      <c r="I203" s="26">
        <v>39.950000000000003</v>
      </c>
    </row>
    <row r="204" spans="4:9" ht="15.75" thickBot="1" x14ac:dyDescent="0.3">
      <c r="D204" s="23" t="s">
        <v>98</v>
      </c>
      <c r="E204" s="89" t="s">
        <v>65</v>
      </c>
      <c r="F204" s="90"/>
      <c r="G204" s="90"/>
      <c r="H204" s="90"/>
      <c r="I204" s="91"/>
    </row>
    <row r="205" spans="4:9" x14ac:dyDescent="0.25">
      <c r="D205" s="11"/>
      <c r="E205" s="7"/>
      <c r="F205" s="7"/>
      <c r="G205" s="7"/>
      <c r="H205" s="7"/>
      <c r="I205" s="12"/>
    </row>
    <row r="206" spans="4:9" x14ac:dyDescent="0.25">
      <c r="D206" s="11"/>
      <c r="E206" s="7"/>
      <c r="F206" s="7"/>
      <c r="G206" s="7"/>
      <c r="H206" s="7"/>
      <c r="I206" s="12"/>
    </row>
    <row r="207" spans="4:9" x14ac:dyDescent="0.25">
      <c r="D207" s="11"/>
      <c r="E207" s="7"/>
      <c r="F207" s="7"/>
      <c r="G207" s="7"/>
      <c r="H207" s="7"/>
      <c r="I207" s="12"/>
    </row>
    <row r="208" spans="4:9" ht="15.75" thickBot="1" x14ac:dyDescent="0.3">
      <c r="D208" s="11"/>
      <c r="E208" s="7"/>
      <c r="F208" s="7"/>
      <c r="G208" s="7"/>
      <c r="H208" s="7"/>
      <c r="I208" s="12"/>
    </row>
    <row r="209" spans="4:9" x14ac:dyDescent="0.25">
      <c r="D209" s="10" t="s">
        <v>28</v>
      </c>
      <c r="E209" s="13">
        <v>84</v>
      </c>
      <c r="F209" s="13">
        <v>199</v>
      </c>
      <c r="G209" s="13">
        <v>85</v>
      </c>
      <c r="H209" s="13">
        <v>100</v>
      </c>
      <c r="I209" s="14">
        <f>SUM(E209:H209)</f>
        <v>468</v>
      </c>
    </row>
    <row r="210" spans="4:9" ht="15.75" thickBot="1" x14ac:dyDescent="0.3">
      <c r="D210" s="8" t="s">
        <v>9</v>
      </c>
      <c r="E210" s="9"/>
      <c r="F210" s="9"/>
      <c r="G210" s="9"/>
      <c r="H210" s="9"/>
      <c r="I210" s="26">
        <v>39.950000000000003</v>
      </c>
    </row>
    <row r="211" spans="4:9" ht="15.75" thickBot="1" x14ac:dyDescent="0.3">
      <c r="D211" s="23" t="s">
        <v>98</v>
      </c>
      <c r="E211" s="89" t="s">
        <v>65</v>
      </c>
      <c r="F211" s="90"/>
      <c r="G211" s="90"/>
      <c r="H211" s="90"/>
      <c r="I211" s="91"/>
    </row>
    <row r="212" spans="4:9" x14ac:dyDescent="0.25">
      <c r="D212" s="11"/>
      <c r="E212" s="7"/>
      <c r="F212" s="7"/>
      <c r="G212" s="7"/>
      <c r="H212" s="7"/>
      <c r="I212" s="12"/>
    </row>
    <row r="213" spans="4:9" x14ac:dyDescent="0.25">
      <c r="D213" s="11"/>
      <c r="E213" s="7"/>
      <c r="F213" s="7"/>
      <c r="G213" s="7"/>
      <c r="H213" s="7"/>
      <c r="I213" s="12"/>
    </row>
    <row r="214" spans="4:9" x14ac:dyDescent="0.25">
      <c r="D214" s="11"/>
      <c r="E214" s="7"/>
      <c r="F214" s="7"/>
      <c r="G214" s="7"/>
      <c r="H214" s="7"/>
      <c r="I214" s="12"/>
    </row>
    <row r="215" spans="4:9" x14ac:dyDescent="0.25">
      <c r="D215" s="11"/>
      <c r="E215" s="7"/>
      <c r="F215" s="7"/>
      <c r="G215" s="7"/>
      <c r="H215" s="7"/>
      <c r="I215" s="12"/>
    </row>
    <row r="216" spans="4:9" x14ac:dyDescent="0.25">
      <c r="D216" s="11"/>
      <c r="E216" s="7"/>
      <c r="F216" s="7"/>
      <c r="G216" s="7"/>
      <c r="H216" s="7"/>
      <c r="I216" s="12"/>
    </row>
    <row r="217" spans="4:9" x14ac:dyDescent="0.25">
      <c r="D217" s="11"/>
      <c r="E217" s="7"/>
      <c r="F217" s="7"/>
      <c r="G217" s="7"/>
      <c r="H217" s="7"/>
      <c r="I217" s="12"/>
    </row>
    <row r="218" spans="4:9" x14ac:dyDescent="0.25">
      <c r="D218" s="11"/>
      <c r="E218" s="7"/>
      <c r="F218" s="7"/>
      <c r="G218" s="7"/>
      <c r="H218" s="7"/>
      <c r="I218" s="12"/>
    </row>
    <row r="219" spans="4:9" x14ac:dyDescent="0.25">
      <c r="D219" s="11"/>
      <c r="E219" s="7"/>
      <c r="F219" s="7"/>
      <c r="G219" s="7"/>
      <c r="H219" s="7"/>
      <c r="I219" s="12"/>
    </row>
    <row r="220" spans="4:9" ht="15.75" thickBot="1" x14ac:dyDescent="0.3">
      <c r="D220" s="11"/>
      <c r="E220" s="7"/>
      <c r="F220" s="7"/>
      <c r="G220" s="7"/>
      <c r="H220" s="7"/>
      <c r="I220" s="12"/>
    </row>
    <row r="221" spans="4:9" x14ac:dyDescent="0.25">
      <c r="D221" s="10" t="s">
        <v>25</v>
      </c>
      <c r="E221" s="13">
        <v>65</v>
      </c>
      <c r="F221" s="13">
        <v>150</v>
      </c>
      <c r="G221" s="13">
        <v>180</v>
      </c>
      <c r="H221" s="13">
        <v>42</v>
      </c>
      <c r="I221" s="14">
        <f>SUM(E221:H221)</f>
        <v>437</v>
      </c>
    </row>
    <row r="222" spans="4:9" ht="15.75" thickBot="1" x14ac:dyDescent="0.3">
      <c r="D222" s="8" t="s">
        <v>9</v>
      </c>
      <c r="E222" s="9"/>
      <c r="F222" s="9"/>
      <c r="G222" s="9"/>
      <c r="H222" s="9"/>
      <c r="I222" s="26">
        <v>39.950000000000003</v>
      </c>
    </row>
    <row r="223" spans="4:9" ht="15.75" thickBot="1" x14ac:dyDescent="0.3">
      <c r="D223" s="23" t="s">
        <v>98</v>
      </c>
      <c r="E223" s="89" t="s">
        <v>65</v>
      </c>
      <c r="F223" s="90"/>
      <c r="G223" s="90"/>
      <c r="H223" s="90"/>
      <c r="I223" s="91"/>
    </row>
    <row r="224" spans="4:9" x14ac:dyDescent="0.25">
      <c r="D224" s="11"/>
      <c r="E224" s="7"/>
      <c r="F224" s="7"/>
      <c r="G224" s="7"/>
      <c r="H224" s="7"/>
      <c r="I224" s="12"/>
    </row>
    <row r="225" spans="4:9" x14ac:dyDescent="0.25">
      <c r="D225" s="11"/>
      <c r="E225" s="7"/>
      <c r="F225" s="7"/>
      <c r="G225" s="7"/>
      <c r="H225" s="7"/>
      <c r="I225" s="12"/>
    </row>
    <row r="226" spans="4:9" x14ac:dyDescent="0.25">
      <c r="D226" s="11"/>
      <c r="E226" s="7"/>
      <c r="F226" s="7"/>
      <c r="G226" s="7"/>
      <c r="H226" s="7"/>
      <c r="I226" s="12"/>
    </row>
    <row r="227" spans="4:9" x14ac:dyDescent="0.25">
      <c r="D227" s="11"/>
      <c r="E227" s="7"/>
      <c r="F227" s="7"/>
      <c r="G227" s="7"/>
      <c r="H227" s="7"/>
      <c r="I227" s="12"/>
    </row>
    <row r="228" spans="4:9" x14ac:dyDescent="0.25">
      <c r="D228" s="11"/>
      <c r="E228" s="7"/>
      <c r="F228" s="7"/>
      <c r="G228" s="7"/>
      <c r="H228" s="7"/>
      <c r="I228" s="12"/>
    </row>
    <row r="229" spans="4:9" x14ac:dyDescent="0.25">
      <c r="D229" s="11"/>
      <c r="E229" s="7"/>
      <c r="F229" s="7"/>
      <c r="G229" s="7"/>
      <c r="H229" s="7"/>
      <c r="I229" s="12"/>
    </row>
    <row r="230" spans="4:9" x14ac:dyDescent="0.25">
      <c r="D230" s="11"/>
      <c r="E230" s="7"/>
      <c r="F230" s="7"/>
      <c r="G230" s="7"/>
      <c r="H230" s="7"/>
      <c r="I230" s="12"/>
    </row>
    <row r="231" spans="4:9" x14ac:dyDescent="0.25">
      <c r="D231" s="11"/>
      <c r="E231" s="7"/>
      <c r="F231" s="7"/>
      <c r="G231" s="7"/>
      <c r="H231" s="7"/>
      <c r="I231" s="12"/>
    </row>
    <row r="232" spans="4:9" ht="15.75" thickBot="1" x14ac:dyDescent="0.3">
      <c r="D232" s="11"/>
      <c r="E232" s="7"/>
      <c r="F232" s="7"/>
      <c r="G232" s="7"/>
      <c r="H232" s="7"/>
      <c r="I232" s="12"/>
    </row>
    <row r="233" spans="4:9" x14ac:dyDescent="0.25">
      <c r="D233" s="10" t="s">
        <v>34</v>
      </c>
      <c r="E233" s="13">
        <v>45</v>
      </c>
      <c r="F233" s="13">
        <v>120</v>
      </c>
      <c r="G233" s="13">
        <v>127</v>
      </c>
      <c r="H233" s="13">
        <v>62</v>
      </c>
      <c r="I233" s="14">
        <f>SUM(E233:H233)</f>
        <v>354</v>
      </c>
    </row>
    <row r="234" spans="4:9" ht="15.75" thickBot="1" x14ac:dyDescent="0.3">
      <c r="D234" s="8" t="s">
        <v>9</v>
      </c>
      <c r="E234" s="9"/>
      <c r="F234" s="9"/>
      <c r="G234" s="9"/>
      <c r="H234" s="9"/>
      <c r="I234" s="26">
        <v>39.950000000000003</v>
      </c>
    </row>
    <row r="235" spans="4:9" ht="15.75" thickBot="1" x14ac:dyDescent="0.3">
      <c r="D235" s="23" t="s">
        <v>98</v>
      </c>
      <c r="E235" s="89" t="s">
        <v>65</v>
      </c>
      <c r="F235" s="90"/>
      <c r="G235" s="90"/>
      <c r="H235" s="90"/>
      <c r="I235" s="91"/>
    </row>
    <row r="236" spans="4:9" x14ac:dyDescent="0.25">
      <c r="D236" s="55"/>
      <c r="E236" s="56"/>
      <c r="F236" s="56"/>
      <c r="G236" s="56"/>
      <c r="H236" s="56"/>
      <c r="I236" s="57"/>
    </row>
    <row r="237" spans="4:9" x14ac:dyDescent="0.25">
      <c r="D237" s="11"/>
      <c r="E237" s="7"/>
      <c r="F237" s="7"/>
      <c r="G237" s="7"/>
      <c r="H237" s="7"/>
      <c r="I237" s="12"/>
    </row>
    <row r="238" spans="4:9" x14ac:dyDescent="0.25">
      <c r="D238" s="11"/>
      <c r="E238" s="7"/>
      <c r="F238" s="7"/>
      <c r="G238" s="7"/>
      <c r="H238" s="7"/>
      <c r="I238" s="12"/>
    </row>
    <row r="239" spans="4:9" x14ac:dyDescent="0.25">
      <c r="D239" s="11"/>
      <c r="E239" s="7"/>
      <c r="F239" s="7"/>
      <c r="G239" s="7"/>
      <c r="H239" s="7"/>
      <c r="I239" s="12"/>
    </row>
    <row r="240" spans="4:9" x14ac:dyDescent="0.25">
      <c r="D240" s="11"/>
      <c r="E240" s="7"/>
      <c r="F240" s="7"/>
      <c r="G240" s="7"/>
      <c r="H240" s="7"/>
      <c r="I240" s="12"/>
    </row>
    <row r="241" spans="4:9" x14ac:dyDescent="0.25">
      <c r="D241" s="11"/>
      <c r="E241" s="7"/>
      <c r="F241" s="7"/>
      <c r="G241" s="7"/>
      <c r="H241" s="7"/>
      <c r="I241" s="12"/>
    </row>
    <row r="242" spans="4:9" x14ac:dyDescent="0.25">
      <c r="D242" s="11"/>
      <c r="E242" s="7"/>
      <c r="F242" s="7"/>
      <c r="G242" s="7"/>
      <c r="H242" s="7"/>
      <c r="I242" s="12"/>
    </row>
    <row r="243" spans="4:9" ht="15.75" thickBot="1" x14ac:dyDescent="0.3">
      <c r="D243" s="11"/>
      <c r="E243" s="7"/>
      <c r="F243" s="7"/>
      <c r="G243" s="7"/>
      <c r="H243" s="7"/>
      <c r="I243" s="12"/>
    </row>
    <row r="244" spans="4:9" ht="15.75" thickBot="1" x14ac:dyDescent="0.3">
      <c r="D244" s="23"/>
      <c r="E244" s="36"/>
      <c r="F244" s="36"/>
      <c r="G244" s="36"/>
      <c r="H244" s="36"/>
      <c r="I244" s="37">
        <f>(I233+I221+I209+I202)</f>
        <v>1799</v>
      </c>
    </row>
    <row r="245" spans="4:9" x14ac:dyDescent="0.25">
      <c r="D245" s="18"/>
      <c r="E245" s="18"/>
      <c r="F245" s="18"/>
      <c r="G245" s="18"/>
      <c r="H245" s="18"/>
      <c r="I245" s="19"/>
    </row>
    <row r="246" spans="4:9" x14ac:dyDescent="0.25">
      <c r="D246" s="18"/>
      <c r="E246" s="18"/>
      <c r="F246" s="18"/>
      <c r="G246" s="18"/>
      <c r="H246" s="18"/>
      <c r="I246" s="19"/>
    </row>
    <row r="247" spans="4:9" x14ac:dyDescent="0.25">
      <c r="D247" t="s">
        <v>84</v>
      </c>
    </row>
    <row r="248" spans="4:9" x14ac:dyDescent="0.25">
      <c r="D248" s="83" t="s">
        <v>61</v>
      </c>
      <c r="E248" s="84"/>
      <c r="F248" s="84"/>
      <c r="G248" s="84"/>
      <c r="H248" s="84"/>
      <c r="I248" s="85"/>
    </row>
    <row r="249" spans="4:9" x14ac:dyDescent="0.25">
      <c r="D249" s="86"/>
      <c r="E249" s="87"/>
      <c r="F249" s="87"/>
      <c r="G249" s="87"/>
      <c r="H249" s="87"/>
      <c r="I249" s="88"/>
    </row>
    <row r="250" spans="4:9" ht="31.5" x14ac:dyDescent="0.5">
      <c r="D250" s="1" t="s">
        <v>6</v>
      </c>
      <c r="E250" s="2" t="s">
        <v>1</v>
      </c>
      <c r="F250" s="2" t="s">
        <v>2</v>
      </c>
      <c r="G250" s="2" t="s">
        <v>3</v>
      </c>
      <c r="H250" s="2" t="s">
        <v>4</v>
      </c>
      <c r="I250" s="3" t="s">
        <v>5</v>
      </c>
    </row>
    <row r="251" spans="4:9" ht="15.75" thickBot="1" x14ac:dyDescent="0.3">
      <c r="D251" s="6" t="s">
        <v>8</v>
      </c>
      <c r="E251" s="6">
        <v>1</v>
      </c>
      <c r="F251" s="6">
        <v>2</v>
      </c>
      <c r="G251" s="6">
        <v>2</v>
      </c>
      <c r="H251" s="6">
        <v>1</v>
      </c>
      <c r="I251" s="6">
        <f>SUM(E251:H251)</f>
        <v>6</v>
      </c>
    </row>
    <row r="252" spans="4:9" x14ac:dyDescent="0.25">
      <c r="D252" s="10" t="s">
        <v>35</v>
      </c>
      <c r="E252" s="13">
        <v>19</v>
      </c>
      <c r="F252" s="13">
        <v>35</v>
      </c>
      <c r="G252" s="13">
        <v>45</v>
      </c>
      <c r="H252" s="13">
        <v>22</v>
      </c>
      <c r="I252" s="14">
        <f>SUM(E252:H252)</f>
        <v>121</v>
      </c>
    </row>
    <row r="253" spans="4:9" ht="15.75" thickBot="1" x14ac:dyDescent="0.3">
      <c r="D253" s="8" t="s">
        <v>9</v>
      </c>
      <c r="E253" s="9"/>
      <c r="F253" s="9"/>
      <c r="G253" s="9"/>
      <c r="H253" s="9"/>
      <c r="I253" s="26">
        <v>39.950000000000003</v>
      </c>
    </row>
    <row r="254" spans="4:9" ht="15.75" thickBot="1" x14ac:dyDescent="0.3">
      <c r="D254" s="23" t="s">
        <v>98</v>
      </c>
      <c r="E254" s="89" t="s">
        <v>64</v>
      </c>
      <c r="F254" s="90"/>
      <c r="G254" s="90"/>
      <c r="H254" s="90"/>
      <c r="I254" s="91"/>
    </row>
    <row r="255" spans="4:9" x14ac:dyDescent="0.25">
      <c r="D255" s="55"/>
      <c r="E255" s="58"/>
      <c r="F255" s="59"/>
      <c r="G255" s="59"/>
      <c r="H255" s="59"/>
      <c r="I255" s="60"/>
    </row>
    <row r="256" spans="4:9" x14ac:dyDescent="0.25">
      <c r="D256" s="11"/>
      <c r="E256" s="15"/>
      <c r="F256" s="16"/>
      <c r="G256" s="16"/>
      <c r="H256" s="16"/>
      <c r="I256" s="17"/>
    </row>
    <row r="257" spans="4:9" x14ac:dyDescent="0.25">
      <c r="D257" s="11"/>
      <c r="E257" s="15"/>
      <c r="F257" s="16"/>
      <c r="G257" s="16"/>
      <c r="H257" s="16"/>
      <c r="I257" s="17"/>
    </row>
    <row r="258" spans="4:9" x14ac:dyDescent="0.25">
      <c r="D258" s="11"/>
      <c r="E258" s="15"/>
      <c r="F258" s="16"/>
      <c r="G258" s="16"/>
      <c r="H258" s="16"/>
      <c r="I258" s="17"/>
    </row>
    <row r="259" spans="4:9" ht="15.75" thickBot="1" x14ac:dyDescent="0.3">
      <c r="D259" s="61"/>
      <c r="E259" s="62"/>
      <c r="F259" s="62"/>
      <c r="G259" s="62"/>
      <c r="H259" s="62"/>
      <c r="I259" s="63">
        <v>121</v>
      </c>
    </row>
    <row r="260" spans="4:9" x14ac:dyDescent="0.25">
      <c r="D260" s="18"/>
      <c r="E260" s="18"/>
      <c r="F260" s="18"/>
      <c r="G260" s="18"/>
      <c r="H260" s="18"/>
      <c r="I260" s="19"/>
    </row>
    <row r="261" spans="4:9" x14ac:dyDescent="0.25">
      <c r="D261" s="18"/>
      <c r="E261" s="18"/>
      <c r="F261" s="18"/>
      <c r="G261" s="18"/>
      <c r="H261" s="18"/>
      <c r="I261" s="19"/>
    </row>
    <row r="262" spans="4:9" x14ac:dyDescent="0.25">
      <c r="D262" s="27" t="s">
        <v>85</v>
      </c>
      <c r="E262" s="18"/>
      <c r="F262" s="18"/>
      <c r="G262" s="18"/>
      <c r="H262" s="18"/>
      <c r="I262" s="19"/>
    </row>
    <row r="263" spans="4:9" x14ac:dyDescent="0.25">
      <c r="D263" s="83" t="s">
        <v>36</v>
      </c>
      <c r="E263" s="84"/>
      <c r="F263" s="84"/>
      <c r="G263" s="84"/>
      <c r="H263" s="84"/>
      <c r="I263" s="85"/>
    </row>
    <row r="264" spans="4:9" x14ac:dyDescent="0.25">
      <c r="D264" s="86"/>
      <c r="E264" s="87"/>
      <c r="F264" s="87"/>
      <c r="G264" s="87"/>
      <c r="H264" s="87"/>
      <c r="I264" s="88"/>
    </row>
    <row r="265" spans="4:9" ht="31.5" x14ac:dyDescent="0.5">
      <c r="D265" s="1" t="s">
        <v>6</v>
      </c>
      <c r="E265" s="2" t="s">
        <v>1</v>
      </c>
      <c r="F265" s="2" t="s">
        <v>2</v>
      </c>
      <c r="G265" s="2" t="s">
        <v>3</v>
      </c>
      <c r="H265" s="2" t="s">
        <v>4</v>
      </c>
      <c r="I265" s="3" t="s">
        <v>5</v>
      </c>
    </row>
    <row r="266" spans="4:9" ht="15.75" thickBot="1" x14ac:dyDescent="0.3">
      <c r="D266" s="6" t="s">
        <v>8</v>
      </c>
      <c r="E266" s="6">
        <v>1</v>
      </c>
      <c r="F266" s="6">
        <v>2</v>
      </c>
      <c r="G266" s="6">
        <v>2</v>
      </c>
      <c r="H266" s="6">
        <v>1</v>
      </c>
      <c r="I266" s="6">
        <f>SUM(E266:H266)</f>
        <v>6</v>
      </c>
    </row>
    <row r="267" spans="4:9" x14ac:dyDescent="0.25">
      <c r="D267" s="10" t="s">
        <v>37</v>
      </c>
      <c r="E267" s="13">
        <v>51</v>
      </c>
      <c r="F267" s="13">
        <v>102</v>
      </c>
      <c r="G267" s="13">
        <v>99</v>
      </c>
      <c r="H267" s="13">
        <v>25</v>
      </c>
      <c r="I267" s="14">
        <f>SUM(E267:H267)</f>
        <v>277</v>
      </c>
    </row>
    <row r="268" spans="4:9" ht="15.75" thickBot="1" x14ac:dyDescent="0.3">
      <c r="D268" s="8" t="s">
        <v>9</v>
      </c>
      <c r="E268" s="9"/>
      <c r="F268" s="9"/>
      <c r="G268" s="9"/>
      <c r="H268" s="9"/>
      <c r="I268" s="26">
        <v>39.950000000000003</v>
      </c>
    </row>
    <row r="269" spans="4:9" ht="15.75" thickBot="1" x14ac:dyDescent="0.3">
      <c r="D269" s="23" t="s">
        <v>98</v>
      </c>
      <c r="E269" s="89" t="s">
        <v>63</v>
      </c>
      <c r="F269" s="90"/>
      <c r="G269" s="90"/>
      <c r="H269" s="90"/>
      <c r="I269" s="91"/>
    </row>
    <row r="270" spans="4:9" x14ac:dyDescent="0.25">
      <c r="D270" s="11"/>
      <c r="E270" s="7"/>
      <c r="F270" s="7"/>
      <c r="G270" s="7"/>
      <c r="H270" s="7"/>
      <c r="I270" s="12"/>
    </row>
    <row r="271" spans="4:9" x14ac:dyDescent="0.25">
      <c r="D271" s="11"/>
      <c r="E271" s="7"/>
      <c r="F271" s="7"/>
      <c r="G271" s="7"/>
      <c r="H271" s="7"/>
      <c r="I271" s="12"/>
    </row>
    <row r="272" spans="4:9" x14ac:dyDescent="0.25">
      <c r="D272" s="11"/>
      <c r="E272" s="7"/>
      <c r="F272" s="7"/>
      <c r="G272" s="7"/>
      <c r="H272" s="7"/>
      <c r="I272" s="12"/>
    </row>
    <row r="273" spans="4:9" ht="15.75" thickBot="1" x14ac:dyDescent="0.3">
      <c r="D273" s="11"/>
      <c r="E273" s="7"/>
      <c r="F273" s="7"/>
      <c r="G273" s="7"/>
      <c r="H273" s="7"/>
      <c r="I273" s="12"/>
    </row>
    <row r="274" spans="4:9" x14ac:dyDescent="0.25">
      <c r="D274" s="10" t="s">
        <v>38</v>
      </c>
      <c r="E274" s="13">
        <v>32</v>
      </c>
      <c r="F274" s="13">
        <v>85</v>
      </c>
      <c r="G274" s="13">
        <v>82</v>
      </c>
      <c r="H274" s="13">
        <v>26</v>
      </c>
      <c r="I274" s="14">
        <f>SUM(E274:H274)</f>
        <v>225</v>
      </c>
    </row>
    <row r="275" spans="4:9" ht="15.75" thickBot="1" x14ac:dyDescent="0.3">
      <c r="D275" s="8" t="s">
        <v>9</v>
      </c>
      <c r="E275" s="9"/>
      <c r="F275" s="9"/>
      <c r="G275" s="9"/>
      <c r="H275" s="9"/>
      <c r="I275" s="26">
        <v>39.950000000000003</v>
      </c>
    </row>
    <row r="276" spans="4:9" ht="15.75" thickBot="1" x14ac:dyDescent="0.3">
      <c r="D276" s="23" t="s">
        <v>98</v>
      </c>
      <c r="E276" s="89" t="s">
        <v>63</v>
      </c>
      <c r="F276" s="90"/>
      <c r="G276" s="90"/>
      <c r="H276" s="90"/>
      <c r="I276" s="91"/>
    </row>
    <row r="277" spans="4:9" x14ac:dyDescent="0.25">
      <c r="D277" s="11"/>
      <c r="E277" s="7"/>
      <c r="F277" s="7"/>
      <c r="G277" s="7"/>
      <c r="H277" s="7"/>
      <c r="I277" s="12"/>
    </row>
    <row r="278" spans="4:9" x14ac:dyDescent="0.25">
      <c r="D278" s="11"/>
      <c r="E278" s="7"/>
      <c r="F278" s="7"/>
      <c r="G278" s="7"/>
      <c r="H278" s="7"/>
      <c r="I278" s="12"/>
    </row>
    <row r="279" spans="4:9" x14ac:dyDescent="0.25">
      <c r="D279" s="11"/>
      <c r="E279" s="7"/>
      <c r="F279" s="7"/>
      <c r="G279" s="7"/>
      <c r="H279" s="7"/>
      <c r="I279" s="12"/>
    </row>
    <row r="280" spans="4:9" x14ac:dyDescent="0.25">
      <c r="D280" s="11"/>
      <c r="E280" s="7"/>
      <c r="F280" s="7"/>
      <c r="G280" s="7"/>
      <c r="H280" s="7"/>
      <c r="I280" s="12"/>
    </row>
    <row r="281" spans="4:9" x14ac:dyDescent="0.25">
      <c r="D281" s="11"/>
      <c r="E281" s="7"/>
      <c r="F281" s="7"/>
      <c r="G281" s="7"/>
      <c r="H281" s="7"/>
      <c r="I281" s="12"/>
    </row>
    <row r="282" spans="4:9" x14ac:dyDescent="0.25">
      <c r="D282" s="11"/>
      <c r="E282" s="7"/>
      <c r="F282" s="7"/>
      <c r="G282" s="7"/>
      <c r="H282" s="7"/>
      <c r="I282" s="12"/>
    </row>
    <row r="283" spans="4:9" x14ac:dyDescent="0.25">
      <c r="D283" s="11"/>
      <c r="E283" s="7"/>
      <c r="F283" s="7"/>
      <c r="G283" s="7"/>
      <c r="H283" s="7"/>
      <c r="I283" s="12"/>
    </row>
    <row r="284" spans="4:9" x14ac:dyDescent="0.25">
      <c r="D284" s="11"/>
      <c r="E284" s="7"/>
      <c r="F284" s="7"/>
      <c r="G284" s="7"/>
      <c r="H284" s="7"/>
      <c r="I284" s="12"/>
    </row>
    <row r="285" spans="4:9" ht="15.75" thickBot="1" x14ac:dyDescent="0.3">
      <c r="D285" s="11"/>
      <c r="E285" s="7"/>
      <c r="F285" s="7"/>
      <c r="G285" s="7"/>
      <c r="H285" s="7"/>
      <c r="I285" s="12"/>
    </row>
    <row r="286" spans="4:9" x14ac:dyDescent="0.25">
      <c r="D286" s="10" t="s">
        <v>39</v>
      </c>
      <c r="E286" s="13">
        <v>45</v>
      </c>
      <c r="F286" s="13">
        <v>100</v>
      </c>
      <c r="G286" s="13">
        <v>99</v>
      </c>
      <c r="H286" s="13">
        <v>58</v>
      </c>
      <c r="I286" s="14">
        <f>SUM(E286:H286)</f>
        <v>302</v>
      </c>
    </row>
    <row r="287" spans="4:9" ht="15.75" thickBot="1" x14ac:dyDescent="0.3">
      <c r="D287" s="8" t="s">
        <v>9</v>
      </c>
      <c r="E287" s="9"/>
      <c r="F287" s="9"/>
      <c r="G287" s="9"/>
      <c r="H287" s="9"/>
      <c r="I287" s="26">
        <v>39.950000000000003</v>
      </c>
    </row>
    <row r="288" spans="4:9" ht="15.75" thickBot="1" x14ac:dyDescent="0.3">
      <c r="D288" s="23" t="s">
        <v>98</v>
      </c>
      <c r="E288" s="89" t="s">
        <v>63</v>
      </c>
      <c r="F288" s="90"/>
      <c r="G288" s="90"/>
      <c r="H288" s="90"/>
      <c r="I288" s="91"/>
    </row>
    <row r="289" spans="4:9" x14ac:dyDescent="0.25">
      <c r="D289" s="11"/>
      <c r="E289" s="7"/>
      <c r="F289" s="7"/>
      <c r="G289" s="7"/>
      <c r="H289" s="7"/>
      <c r="I289" s="12"/>
    </row>
    <row r="290" spans="4:9" x14ac:dyDescent="0.25">
      <c r="D290" s="11"/>
      <c r="E290" s="7"/>
      <c r="F290" s="7"/>
      <c r="G290" s="7"/>
      <c r="H290" s="7"/>
      <c r="I290" s="12"/>
    </row>
    <row r="291" spans="4:9" x14ac:dyDescent="0.25">
      <c r="D291" s="11"/>
      <c r="E291" s="7"/>
      <c r="F291" s="7"/>
      <c r="G291" s="7"/>
      <c r="H291" s="7"/>
      <c r="I291" s="12"/>
    </row>
    <row r="292" spans="4:9" x14ac:dyDescent="0.25">
      <c r="D292" s="11"/>
      <c r="E292" s="7"/>
      <c r="F292" s="7"/>
      <c r="G292" s="7"/>
      <c r="H292" s="7"/>
      <c r="I292" s="12"/>
    </row>
    <row r="293" spans="4:9" x14ac:dyDescent="0.25">
      <c r="D293" s="11"/>
      <c r="E293" s="7"/>
      <c r="F293" s="7"/>
      <c r="G293" s="7"/>
      <c r="H293" s="7"/>
      <c r="I293" s="12"/>
    </row>
    <row r="294" spans="4:9" x14ac:dyDescent="0.25">
      <c r="D294" s="11"/>
      <c r="E294" s="7"/>
      <c r="F294" s="7"/>
      <c r="G294" s="7"/>
      <c r="H294" s="7"/>
      <c r="I294" s="12"/>
    </row>
    <row r="295" spans="4:9" x14ac:dyDescent="0.25">
      <c r="D295" s="11"/>
      <c r="E295" s="7"/>
      <c r="F295" s="7"/>
      <c r="G295" s="7"/>
      <c r="H295" s="7"/>
      <c r="I295" s="12"/>
    </row>
    <row r="296" spans="4:9" x14ac:dyDescent="0.25">
      <c r="D296" s="11"/>
      <c r="E296" s="7"/>
      <c r="F296" s="7"/>
      <c r="G296" s="7"/>
      <c r="H296" s="7"/>
      <c r="I296" s="12"/>
    </row>
    <row r="297" spans="4:9" ht="15.75" thickBot="1" x14ac:dyDescent="0.3">
      <c r="D297" s="11"/>
      <c r="E297" s="7"/>
      <c r="F297" s="7"/>
      <c r="G297" s="7"/>
      <c r="H297" s="7"/>
      <c r="I297" s="12"/>
    </row>
    <row r="298" spans="4:9" x14ac:dyDescent="0.25">
      <c r="D298" s="10" t="s">
        <v>40</v>
      </c>
      <c r="E298" s="13">
        <v>12</v>
      </c>
      <c r="F298" s="13">
        <v>32</v>
      </c>
      <c r="G298" s="13">
        <v>52</v>
      </c>
      <c r="H298" s="13">
        <v>15</v>
      </c>
      <c r="I298" s="14">
        <f>SUM(E298:H298)</f>
        <v>111</v>
      </c>
    </row>
    <row r="299" spans="4:9" ht="15.75" thickBot="1" x14ac:dyDescent="0.3">
      <c r="D299" s="8" t="s">
        <v>9</v>
      </c>
      <c r="E299" s="9"/>
      <c r="F299" s="9"/>
      <c r="G299" s="9"/>
      <c r="H299" s="9"/>
      <c r="I299" s="26">
        <v>39.950000000000003</v>
      </c>
    </row>
    <row r="300" spans="4:9" ht="15.75" thickBot="1" x14ac:dyDescent="0.3">
      <c r="D300" s="23" t="s">
        <v>98</v>
      </c>
      <c r="E300" s="89" t="s">
        <v>63</v>
      </c>
      <c r="F300" s="90"/>
      <c r="G300" s="90"/>
      <c r="H300" s="90"/>
      <c r="I300" s="91"/>
    </row>
    <row r="301" spans="4:9" x14ac:dyDescent="0.25">
      <c r="D301" s="11"/>
      <c r="E301" s="7"/>
      <c r="F301" s="7"/>
      <c r="G301" s="7"/>
      <c r="H301" s="7"/>
      <c r="I301" s="12"/>
    </row>
    <row r="302" spans="4:9" x14ac:dyDescent="0.25">
      <c r="D302" s="11"/>
      <c r="E302" s="7"/>
      <c r="F302" s="7"/>
      <c r="G302" s="7"/>
      <c r="H302" s="7"/>
      <c r="I302" s="12"/>
    </row>
    <row r="303" spans="4:9" x14ac:dyDescent="0.25">
      <c r="D303" s="11"/>
      <c r="E303" s="7"/>
      <c r="F303" s="7"/>
      <c r="G303" s="7"/>
      <c r="H303" s="7"/>
      <c r="I303" s="12"/>
    </row>
    <row r="304" spans="4:9" x14ac:dyDescent="0.25">
      <c r="D304" s="11"/>
      <c r="E304" s="7"/>
      <c r="F304" s="7"/>
      <c r="G304" s="7"/>
      <c r="H304" s="7"/>
      <c r="I304" s="12"/>
    </row>
    <row r="305" spans="4:9" x14ac:dyDescent="0.25">
      <c r="D305" s="11"/>
      <c r="E305" s="7"/>
      <c r="F305" s="7"/>
      <c r="G305" s="7"/>
      <c r="H305" s="7"/>
      <c r="I305" s="12"/>
    </row>
    <row r="306" spans="4:9" x14ac:dyDescent="0.25">
      <c r="D306" s="11"/>
      <c r="E306" s="7"/>
      <c r="F306" s="7"/>
      <c r="G306" s="7"/>
      <c r="H306" s="7"/>
      <c r="I306" s="12"/>
    </row>
    <row r="307" spans="4:9" x14ac:dyDescent="0.25">
      <c r="D307" s="11"/>
      <c r="E307" s="7"/>
      <c r="F307" s="7"/>
      <c r="G307" s="7"/>
      <c r="H307" s="7"/>
      <c r="I307" s="12"/>
    </row>
    <row r="308" spans="4:9" x14ac:dyDescent="0.25">
      <c r="D308" s="11"/>
      <c r="E308" s="7"/>
      <c r="F308" s="7"/>
      <c r="G308" s="7"/>
      <c r="H308" s="7"/>
      <c r="I308" s="12"/>
    </row>
    <row r="309" spans="4:9" ht="15.75" thickBot="1" x14ac:dyDescent="0.3">
      <c r="D309" s="11"/>
      <c r="E309" s="7"/>
      <c r="F309" s="7"/>
      <c r="G309" s="7"/>
      <c r="H309" s="7"/>
      <c r="I309" s="12"/>
    </row>
    <row r="310" spans="4:9" x14ac:dyDescent="0.25">
      <c r="D310" s="10" t="s">
        <v>19</v>
      </c>
      <c r="E310" s="13">
        <v>32</v>
      </c>
      <c r="F310" s="13">
        <v>72</v>
      </c>
      <c r="G310" s="13">
        <v>72</v>
      </c>
      <c r="H310" s="13">
        <v>25</v>
      </c>
      <c r="I310" s="14">
        <f>SUM(E310:H310)</f>
        <v>201</v>
      </c>
    </row>
    <row r="311" spans="4:9" ht="15.75" thickBot="1" x14ac:dyDescent="0.3">
      <c r="D311" s="8" t="s">
        <v>9</v>
      </c>
      <c r="E311" s="9"/>
      <c r="F311" s="9"/>
      <c r="G311" s="9"/>
      <c r="H311" s="9"/>
      <c r="I311" s="26">
        <v>39.950000000000003</v>
      </c>
    </row>
    <row r="312" spans="4:9" ht="15.75" thickBot="1" x14ac:dyDescent="0.3">
      <c r="D312" s="23" t="s">
        <v>98</v>
      </c>
      <c r="E312" s="89" t="s">
        <v>63</v>
      </c>
      <c r="F312" s="90"/>
      <c r="G312" s="90"/>
      <c r="H312" s="90"/>
      <c r="I312" s="91"/>
    </row>
    <row r="313" spans="4:9" x14ac:dyDescent="0.25">
      <c r="D313" s="11"/>
      <c r="E313" s="7"/>
      <c r="F313" s="7"/>
      <c r="G313" s="7"/>
      <c r="H313" s="7"/>
      <c r="I313" s="12"/>
    </row>
    <row r="314" spans="4:9" x14ac:dyDescent="0.25">
      <c r="D314" s="11"/>
      <c r="E314" s="7"/>
      <c r="F314" s="7"/>
      <c r="G314" s="7"/>
      <c r="H314" s="7"/>
      <c r="I314" s="12"/>
    </row>
    <row r="315" spans="4:9" x14ac:dyDescent="0.25">
      <c r="D315" s="11"/>
      <c r="E315" s="7"/>
      <c r="F315" s="7"/>
      <c r="G315" s="7"/>
      <c r="H315" s="7"/>
      <c r="I315" s="12"/>
    </row>
    <row r="316" spans="4:9" x14ac:dyDescent="0.25">
      <c r="D316" s="11"/>
      <c r="E316" s="7"/>
      <c r="F316" s="7"/>
      <c r="G316" s="7"/>
      <c r="H316" s="7"/>
      <c r="I316" s="12"/>
    </row>
    <row r="317" spans="4:9" x14ac:dyDescent="0.25">
      <c r="D317" s="11"/>
      <c r="E317" s="7"/>
      <c r="F317" s="7"/>
      <c r="G317" s="7"/>
      <c r="H317" s="7"/>
      <c r="I317" s="12"/>
    </row>
    <row r="318" spans="4:9" x14ac:dyDescent="0.25">
      <c r="D318" s="11"/>
      <c r="E318" s="7"/>
      <c r="F318" s="7"/>
      <c r="G318" s="7"/>
      <c r="H318" s="7"/>
      <c r="I318" s="12"/>
    </row>
    <row r="319" spans="4:9" x14ac:dyDescent="0.25">
      <c r="D319" s="11"/>
      <c r="E319" s="7"/>
      <c r="F319" s="7"/>
      <c r="G319" s="7"/>
      <c r="H319" s="7"/>
      <c r="I319" s="12"/>
    </row>
    <row r="320" spans="4:9" x14ac:dyDescent="0.25">
      <c r="D320" s="11"/>
      <c r="E320" s="7"/>
      <c r="F320" s="7"/>
      <c r="G320" s="7"/>
      <c r="H320" s="7"/>
      <c r="I320" s="12"/>
    </row>
    <row r="321" spans="4:18" ht="15.75" thickBot="1" x14ac:dyDescent="0.3">
      <c r="D321" s="11"/>
      <c r="E321" s="7"/>
      <c r="F321" s="7"/>
      <c r="G321" s="7"/>
      <c r="H321" s="7"/>
      <c r="I321" s="12"/>
    </row>
    <row r="322" spans="4:18" ht="15.75" thickBot="1" x14ac:dyDescent="0.3">
      <c r="D322" s="23"/>
      <c r="E322" s="24"/>
      <c r="F322" s="25"/>
      <c r="G322" s="25"/>
      <c r="H322" s="25"/>
      <c r="I322" s="66">
        <f>(I310+I298+I286+I274+I267)</f>
        <v>1116</v>
      </c>
    </row>
    <row r="323" spans="4:18" x14ac:dyDescent="0.25">
      <c r="D323" s="18"/>
      <c r="E323" s="18"/>
      <c r="F323" s="18"/>
      <c r="G323" s="18"/>
      <c r="H323" s="18"/>
      <c r="I323" s="19"/>
    </row>
    <row r="324" spans="4:18" x14ac:dyDescent="0.25">
      <c r="D324" s="18"/>
      <c r="E324" s="18"/>
      <c r="F324" s="18"/>
      <c r="G324" s="18"/>
      <c r="H324" s="18"/>
      <c r="I324" s="19"/>
    </row>
    <row r="325" spans="4:18" x14ac:dyDescent="0.25">
      <c r="D325" t="s">
        <v>86</v>
      </c>
      <c r="M325" t="s">
        <v>87</v>
      </c>
    </row>
    <row r="326" spans="4:18" x14ac:dyDescent="0.25">
      <c r="D326" s="83" t="s">
        <v>41</v>
      </c>
      <c r="E326" s="84"/>
      <c r="F326" s="84"/>
      <c r="G326" s="84"/>
      <c r="H326" s="84"/>
      <c r="I326" s="85"/>
      <c r="M326" s="92" t="s">
        <v>43</v>
      </c>
      <c r="N326" s="93"/>
      <c r="O326" s="93"/>
      <c r="P326" s="93"/>
      <c r="Q326" s="93"/>
      <c r="R326" s="94"/>
    </row>
    <row r="327" spans="4:18" x14ac:dyDescent="0.25">
      <c r="D327" s="86"/>
      <c r="E327" s="87"/>
      <c r="F327" s="87"/>
      <c r="G327" s="87"/>
      <c r="H327" s="87"/>
      <c r="I327" s="88"/>
      <c r="M327" s="95"/>
      <c r="N327" s="96"/>
      <c r="O327" s="96"/>
      <c r="P327" s="96"/>
      <c r="Q327" s="96"/>
      <c r="R327" s="97"/>
    </row>
    <row r="328" spans="4:18" ht="31.5" x14ac:dyDescent="0.5">
      <c r="D328" s="1" t="s">
        <v>6</v>
      </c>
      <c r="E328" s="2" t="s">
        <v>1</v>
      </c>
      <c r="F328" s="2" t="s">
        <v>2</v>
      </c>
      <c r="G328" s="2" t="s">
        <v>3</v>
      </c>
      <c r="H328" s="2" t="s">
        <v>4</v>
      </c>
      <c r="I328" s="3" t="s">
        <v>5</v>
      </c>
      <c r="M328" s="41" t="s">
        <v>6</v>
      </c>
      <c r="N328" s="41" t="s">
        <v>1</v>
      </c>
      <c r="O328" s="41" t="s">
        <v>2</v>
      </c>
      <c r="P328" s="41" t="s">
        <v>3</v>
      </c>
      <c r="Q328" s="41" t="s">
        <v>4</v>
      </c>
      <c r="R328" s="42" t="s">
        <v>5</v>
      </c>
    </row>
    <row r="329" spans="4:18" ht="15.75" thickBot="1" x14ac:dyDescent="0.3">
      <c r="D329" s="6" t="s">
        <v>8</v>
      </c>
      <c r="E329" s="6">
        <v>1</v>
      </c>
      <c r="F329" s="6">
        <v>2</v>
      </c>
      <c r="G329" s="6">
        <v>2</v>
      </c>
      <c r="H329" s="6">
        <v>1</v>
      </c>
      <c r="I329" s="6">
        <f>SUM(E329:H329)</f>
        <v>6</v>
      </c>
      <c r="M329" s="41" t="s">
        <v>8</v>
      </c>
      <c r="N329" s="41">
        <v>1</v>
      </c>
      <c r="O329" s="41">
        <v>2</v>
      </c>
      <c r="P329" s="41">
        <v>2</v>
      </c>
      <c r="Q329" s="41">
        <v>1</v>
      </c>
      <c r="R329" s="41">
        <f>SUM(N329:Q329)</f>
        <v>6</v>
      </c>
    </row>
    <row r="330" spans="4:18" x14ac:dyDescent="0.25">
      <c r="D330" s="10" t="s">
        <v>42</v>
      </c>
      <c r="E330" s="13">
        <v>15</v>
      </c>
      <c r="F330" s="13">
        <v>40</v>
      </c>
      <c r="G330" s="13">
        <v>41</v>
      </c>
      <c r="H330" s="13">
        <v>22</v>
      </c>
      <c r="I330" s="14">
        <f>SUM(E330:H330)</f>
        <v>118</v>
      </c>
      <c r="M330" s="43" t="s">
        <v>44</v>
      </c>
      <c r="N330" s="44">
        <v>42</v>
      </c>
      <c r="O330" s="44">
        <v>106</v>
      </c>
      <c r="P330" s="44">
        <v>112</v>
      </c>
      <c r="Q330" s="44">
        <v>52</v>
      </c>
      <c r="R330" s="45">
        <f>SUM(N330:Q330)</f>
        <v>312</v>
      </c>
    </row>
    <row r="331" spans="4:18" ht="15.75" thickBot="1" x14ac:dyDescent="0.3">
      <c r="D331" s="8" t="s">
        <v>9</v>
      </c>
      <c r="E331" s="9"/>
      <c r="F331" s="9"/>
      <c r="G331" s="9"/>
      <c r="H331" s="9"/>
      <c r="I331" s="26">
        <v>34.950000000000003</v>
      </c>
      <c r="M331" s="46" t="s">
        <v>9</v>
      </c>
      <c r="N331" s="47"/>
      <c r="O331" s="47"/>
      <c r="P331" s="47"/>
      <c r="Q331" s="47"/>
      <c r="R331" s="48">
        <v>34.950000000000003</v>
      </c>
    </row>
    <row r="332" spans="4:18" ht="15.75" thickBot="1" x14ac:dyDescent="0.3">
      <c r="D332" s="23" t="s">
        <v>98</v>
      </c>
      <c r="E332" s="89" t="s">
        <v>62</v>
      </c>
      <c r="F332" s="90"/>
      <c r="G332" s="90"/>
      <c r="H332" s="90"/>
      <c r="I332" s="91"/>
      <c r="M332" s="49" t="s">
        <v>98</v>
      </c>
      <c r="N332" s="106" t="s">
        <v>69</v>
      </c>
      <c r="O332" s="107"/>
      <c r="P332" s="107"/>
      <c r="Q332" s="107"/>
      <c r="R332" s="108"/>
    </row>
    <row r="333" spans="4:18" x14ac:dyDescent="0.25">
      <c r="D333" s="11"/>
      <c r="E333" s="15"/>
      <c r="F333" s="16"/>
      <c r="G333" s="16"/>
      <c r="H333" s="16"/>
      <c r="I333" s="17"/>
      <c r="M333" s="50"/>
      <c r="N333" s="67"/>
      <c r="O333" s="68"/>
      <c r="P333" s="68"/>
      <c r="Q333" s="68"/>
      <c r="R333" s="69"/>
    </row>
    <row r="334" spans="4:18" x14ac:dyDescent="0.25">
      <c r="D334" s="11"/>
      <c r="E334" s="15"/>
      <c r="F334" s="16"/>
      <c r="G334" s="16"/>
      <c r="H334" s="16"/>
      <c r="I334" s="17"/>
      <c r="M334" s="50"/>
      <c r="N334" s="67"/>
      <c r="O334" s="68"/>
      <c r="P334" s="68"/>
      <c r="Q334" s="68"/>
      <c r="R334" s="69"/>
    </row>
    <row r="335" spans="4:18" x14ac:dyDescent="0.25">
      <c r="D335" s="11"/>
      <c r="E335" s="15"/>
      <c r="F335" s="16"/>
      <c r="G335" s="16"/>
      <c r="H335" s="16"/>
      <c r="I335" s="17"/>
      <c r="M335" s="50"/>
      <c r="N335" s="67"/>
      <c r="O335" s="68"/>
      <c r="P335" s="68"/>
      <c r="Q335" s="68"/>
      <c r="R335" s="69"/>
    </row>
    <row r="336" spans="4:18" ht="15.75" thickBot="1" x14ac:dyDescent="0.3">
      <c r="D336" s="11"/>
      <c r="E336" s="15"/>
      <c r="F336" s="16"/>
      <c r="G336" s="16"/>
      <c r="H336" s="16"/>
      <c r="I336" s="17"/>
      <c r="M336" s="50"/>
      <c r="N336" s="67"/>
      <c r="O336" s="68"/>
      <c r="P336" s="68"/>
      <c r="Q336" s="68"/>
      <c r="R336" s="69"/>
    </row>
    <row r="337" spans="4:18" ht="15.75" thickBot="1" x14ac:dyDescent="0.3">
      <c r="D337" s="23"/>
      <c r="E337" s="74"/>
      <c r="F337" s="75"/>
      <c r="G337" s="75"/>
      <c r="H337" s="75"/>
      <c r="I337" s="76">
        <v>118</v>
      </c>
      <c r="M337" s="43" t="s">
        <v>45</v>
      </c>
      <c r="N337" s="44">
        <v>52</v>
      </c>
      <c r="O337" s="44">
        <v>102</v>
      </c>
      <c r="P337" s="44">
        <v>102</v>
      </c>
      <c r="Q337" s="44">
        <v>32</v>
      </c>
      <c r="R337" s="45">
        <f>SUM(N337:Q337)</f>
        <v>288</v>
      </c>
    </row>
    <row r="338" spans="4:18" ht="15.75" thickBot="1" x14ac:dyDescent="0.3">
      <c r="D338" s="18"/>
      <c r="E338" s="18"/>
      <c r="F338" s="18"/>
      <c r="G338" s="18"/>
      <c r="H338" s="18"/>
      <c r="I338" s="19"/>
      <c r="M338" s="46" t="s">
        <v>9</v>
      </c>
      <c r="N338" s="47"/>
      <c r="O338" s="47"/>
      <c r="P338" s="47"/>
      <c r="Q338" s="47"/>
      <c r="R338" s="48">
        <v>34.950000000000003</v>
      </c>
    </row>
    <row r="339" spans="4:18" ht="15.75" thickBot="1" x14ac:dyDescent="0.3">
      <c r="D339" s="73"/>
      <c r="E339" s="73"/>
      <c r="F339" s="73"/>
      <c r="G339" s="73"/>
      <c r="H339" s="73"/>
      <c r="I339" s="73"/>
      <c r="M339" s="49" t="s">
        <v>98</v>
      </c>
      <c r="N339" s="106" t="s">
        <v>69</v>
      </c>
      <c r="O339" s="107"/>
      <c r="P339" s="107"/>
      <c r="Q339" s="107"/>
      <c r="R339" s="108"/>
    </row>
    <row r="340" spans="4:18" x14ac:dyDescent="0.25">
      <c r="M340" s="50"/>
      <c r="N340" s="67"/>
      <c r="O340" s="68"/>
      <c r="P340" s="68"/>
      <c r="Q340" s="68"/>
      <c r="R340" s="69"/>
    </row>
    <row r="341" spans="4:18" x14ac:dyDescent="0.25">
      <c r="M341" s="50"/>
      <c r="N341" s="67"/>
      <c r="O341" s="68"/>
      <c r="P341" s="68"/>
      <c r="Q341" s="68"/>
      <c r="R341" s="69"/>
    </row>
    <row r="342" spans="4:18" x14ac:dyDescent="0.25">
      <c r="M342" s="50"/>
      <c r="N342" s="67"/>
      <c r="O342" s="68"/>
      <c r="P342" s="68"/>
      <c r="Q342" s="68"/>
      <c r="R342" s="69"/>
    </row>
    <row r="343" spans="4:18" x14ac:dyDescent="0.25">
      <c r="M343" s="50"/>
      <c r="N343" s="67"/>
      <c r="O343" s="68"/>
      <c r="P343" s="68"/>
      <c r="Q343" s="68"/>
      <c r="R343" s="69"/>
    </row>
    <row r="344" spans="4:18" ht="15.75" thickBot="1" x14ac:dyDescent="0.3">
      <c r="M344" s="46"/>
      <c r="N344" s="70"/>
      <c r="O344" s="71"/>
      <c r="P344" s="71"/>
      <c r="Q344" s="71"/>
      <c r="R344" s="72">
        <f>(R337+R330)</f>
        <v>600</v>
      </c>
    </row>
    <row r="347" spans="4:18" x14ac:dyDescent="0.25">
      <c r="D347" t="s">
        <v>88</v>
      </c>
    </row>
    <row r="348" spans="4:18" x14ac:dyDescent="0.25">
      <c r="D348" s="83" t="s">
        <v>46</v>
      </c>
      <c r="E348" s="84"/>
      <c r="F348" s="84"/>
      <c r="G348" s="84"/>
      <c r="H348" s="84"/>
      <c r="I348" s="85"/>
    </row>
    <row r="349" spans="4:18" x14ac:dyDescent="0.25">
      <c r="D349" s="86"/>
      <c r="E349" s="87"/>
      <c r="F349" s="87"/>
      <c r="G349" s="87"/>
      <c r="H349" s="87"/>
      <c r="I349" s="88"/>
    </row>
    <row r="350" spans="4:18" ht="31.5" x14ac:dyDescent="0.5">
      <c r="D350" s="1" t="s">
        <v>6</v>
      </c>
      <c r="E350" s="2" t="s">
        <v>1</v>
      </c>
      <c r="F350" s="2" t="s">
        <v>2</v>
      </c>
      <c r="G350" s="2" t="s">
        <v>3</v>
      </c>
      <c r="H350" s="2" t="s">
        <v>4</v>
      </c>
      <c r="I350" s="3" t="s">
        <v>5</v>
      </c>
    </row>
    <row r="351" spans="4:18" ht="15.75" thickBot="1" x14ac:dyDescent="0.3">
      <c r="D351" s="6" t="s">
        <v>8</v>
      </c>
      <c r="E351" s="6">
        <v>1</v>
      </c>
      <c r="F351" s="6">
        <v>2</v>
      </c>
      <c r="G351" s="6">
        <v>2</v>
      </c>
      <c r="H351" s="6">
        <v>1</v>
      </c>
      <c r="I351" s="6">
        <f>SUM(E351:H351)</f>
        <v>6</v>
      </c>
    </row>
    <row r="352" spans="4:18" x14ac:dyDescent="0.25">
      <c r="D352" s="10" t="s">
        <v>47</v>
      </c>
      <c r="E352" s="13">
        <v>22</v>
      </c>
      <c r="F352" s="13">
        <v>42</v>
      </c>
      <c r="G352" s="13">
        <v>45</v>
      </c>
      <c r="H352" s="13">
        <v>25</v>
      </c>
      <c r="I352" s="14">
        <f>SUM(E352:H352)</f>
        <v>134</v>
      </c>
    </row>
    <row r="353" spans="4:9" ht="15.75" thickBot="1" x14ac:dyDescent="0.3">
      <c r="D353" s="8" t="s">
        <v>9</v>
      </c>
      <c r="E353" s="9"/>
      <c r="F353" s="9"/>
      <c r="G353" s="9"/>
      <c r="H353" s="9"/>
      <c r="I353" s="26">
        <v>44.95</v>
      </c>
    </row>
    <row r="354" spans="4:9" ht="15.75" thickBot="1" x14ac:dyDescent="0.3">
      <c r="D354" s="23" t="s">
        <v>98</v>
      </c>
      <c r="E354" s="89" t="s">
        <v>70</v>
      </c>
      <c r="F354" s="90"/>
      <c r="G354" s="90"/>
      <c r="H354" s="90"/>
      <c r="I354" s="91"/>
    </row>
    <row r="355" spans="4:9" x14ac:dyDescent="0.25">
      <c r="D355" s="11"/>
      <c r="E355" s="15"/>
      <c r="F355" s="16"/>
      <c r="G355" s="16"/>
      <c r="H355" s="16"/>
      <c r="I355" s="17"/>
    </row>
    <row r="356" spans="4:9" x14ac:dyDescent="0.25">
      <c r="D356" s="11"/>
      <c r="E356" s="15"/>
      <c r="F356" s="16"/>
      <c r="G356" s="16"/>
      <c r="H356" s="16"/>
      <c r="I356" s="17"/>
    </row>
    <row r="357" spans="4:9" x14ac:dyDescent="0.25">
      <c r="D357" s="11"/>
      <c r="E357" s="15"/>
      <c r="F357" s="16"/>
      <c r="G357" s="16"/>
      <c r="H357" s="16"/>
      <c r="I357" s="17"/>
    </row>
    <row r="358" spans="4:9" x14ac:dyDescent="0.25">
      <c r="D358" s="11"/>
      <c r="E358" s="15"/>
      <c r="F358" s="16"/>
      <c r="G358" s="16"/>
      <c r="H358" s="16"/>
      <c r="I358" s="17"/>
    </row>
    <row r="359" spans="4:9" ht="15.75" thickBot="1" x14ac:dyDescent="0.3">
      <c r="D359" s="8"/>
      <c r="E359" s="77"/>
      <c r="F359" s="78"/>
      <c r="G359" s="78"/>
      <c r="H359" s="78"/>
      <c r="I359" s="79">
        <v>134</v>
      </c>
    </row>
    <row r="360" spans="4:9" x14ac:dyDescent="0.25">
      <c r="D360" s="18"/>
      <c r="E360" s="18"/>
      <c r="F360" s="18"/>
      <c r="G360" s="18"/>
      <c r="H360" s="18"/>
      <c r="I360" s="19"/>
    </row>
    <row r="361" spans="4:9" x14ac:dyDescent="0.25">
      <c r="D361" s="18"/>
      <c r="E361" s="18"/>
      <c r="F361" s="18"/>
      <c r="G361" s="18"/>
      <c r="H361" s="18"/>
      <c r="I361" s="19"/>
    </row>
    <row r="362" spans="4:9" x14ac:dyDescent="0.25">
      <c r="D362" t="s">
        <v>89</v>
      </c>
    </row>
    <row r="363" spans="4:9" x14ac:dyDescent="0.25">
      <c r="D363" s="83" t="s">
        <v>48</v>
      </c>
      <c r="E363" s="84"/>
      <c r="F363" s="84"/>
      <c r="G363" s="84"/>
      <c r="H363" s="84"/>
      <c r="I363" s="85"/>
    </row>
    <row r="364" spans="4:9" x14ac:dyDescent="0.25">
      <c r="D364" s="86"/>
      <c r="E364" s="87"/>
      <c r="F364" s="87"/>
      <c r="G364" s="87"/>
      <c r="H364" s="87"/>
      <c r="I364" s="88"/>
    </row>
    <row r="365" spans="4:9" ht="31.5" x14ac:dyDescent="0.5">
      <c r="D365" s="1" t="s">
        <v>6</v>
      </c>
      <c r="E365" s="2" t="s">
        <v>1</v>
      </c>
      <c r="F365" s="2" t="s">
        <v>2</v>
      </c>
      <c r="G365" s="2" t="s">
        <v>3</v>
      </c>
      <c r="H365" s="2" t="s">
        <v>4</v>
      </c>
      <c r="I365" s="3" t="s">
        <v>5</v>
      </c>
    </row>
    <row r="366" spans="4:9" ht="15.75" thickBot="1" x14ac:dyDescent="0.3">
      <c r="D366" s="6" t="s">
        <v>8</v>
      </c>
      <c r="E366" s="6">
        <v>1</v>
      </c>
      <c r="F366" s="6">
        <v>2</v>
      </c>
      <c r="G366" s="6">
        <v>2</v>
      </c>
      <c r="H366" s="6">
        <v>1</v>
      </c>
      <c r="I366" s="6">
        <f>SUM(E366:H366)</f>
        <v>6</v>
      </c>
    </row>
    <row r="367" spans="4:9" x14ac:dyDescent="0.25">
      <c r="D367" s="10" t="s">
        <v>49</v>
      </c>
      <c r="E367" s="13">
        <v>75</v>
      </c>
      <c r="F367" s="13">
        <v>185</v>
      </c>
      <c r="G367" s="13">
        <v>175</v>
      </c>
      <c r="H367" s="13">
        <v>65</v>
      </c>
      <c r="I367" s="14">
        <f>SUM(E367:H367)</f>
        <v>500</v>
      </c>
    </row>
    <row r="368" spans="4:9" ht="15.75" thickBot="1" x14ac:dyDescent="0.3">
      <c r="D368" s="8" t="s">
        <v>9</v>
      </c>
      <c r="E368" s="9"/>
      <c r="F368" s="9"/>
      <c r="G368" s="9"/>
      <c r="H368" s="9"/>
      <c r="I368" s="26">
        <v>39.950000000000003</v>
      </c>
    </row>
    <row r="369" spans="4:9" ht="15.75" thickBot="1" x14ac:dyDescent="0.3">
      <c r="D369" s="23" t="s">
        <v>98</v>
      </c>
      <c r="E369" s="89" t="s">
        <v>71</v>
      </c>
      <c r="F369" s="90"/>
      <c r="G369" s="90"/>
      <c r="H369" s="90"/>
      <c r="I369" s="91"/>
    </row>
    <row r="370" spans="4:9" x14ac:dyDescent="0.25">
      <c r="D370" s="11"/>
      <c r="E370" s="7"/>
      <c r="F370" s="7"/>
      <c r="G370" s="7"/>
      <c r="H370" s="7"/>
      <c r="I370" s="12"/>
    </row>
    <row r="371" spans="4:9" x14ac:dyDescent="0.25">
      <c r="D371" s="11"/>
      <c r="E371" s="7"/>
      <c r="F371" s="7"/>
      <c r="G371" s="7"/>
      <c r="H371" s="7"/>
      <c r="I371" s="12"/>
    </row>
    <row r="372" spans="4:9" x14ac:dyDescent="0.25">
      <c r="D372" s="11"/>
      <c r="E372" s="7"/>
      <c r="F372" s="7"/>
      <c r="G372" s="7"/>
      <c r="H372" s="7"/>
      <c r="I372" s="12"/>
    </row>
    <row r="373" spans="4:9" ht="15.75" thickBot="1" x14ac:dyDescent="0.3">
      <c r="D373" s="11"/>
      <c r="E373" s="7"/>
      <c r="F373" s="7"/>
      <c r="G373" s="7"/>
      <c r="H373" s="7"/>
      <c r="I373" s="12"/>
    </row>
    <row r="374" spans="4:9" x14ac:dyDescent="0.25">
      <c r="D374" s="10" t="s">
        <v>26</v>
      </c>
      <c r="E374" s="13">
        <v>17</v>
      </c>
      <c r="F374" s="13">
        <v>52</v>
      </c>
      <c r="G374" s="13">
        <v>51</v>
      </c>
      <c r="H374" s="13">
        <v>12</v>
      </c>
      <c r="I374" s="14">
        <f>SUM(E374:H374)</f>
        <v>132</v>
      </c>
    </row>
    <row r="375" spans="4:9" ht="15.75" thickBot="1" x14ac:dyDescent="0.3">
      <c r="D375" s="8" t="s">
        <v>9</v>
      </c>
      <c r="E375" s="9"/>
      <c r="F375" s="9"/>
      <c r="G375" s="9"/>
      <c r="H375" s="9"/>
      <c r="I375" s="26">
        <v>39.950000000000003</v>
      </c>
    </row>
    <row r="376" spans="4:9" ht="15.75" thickBot="1" x14ac:dyDescent="0.3">
      <c r="D376" s="23" t="s">
        <v>98</v>
      </c>
      <c r="E376" s="89" t="s">
        <v>71</v>
      </c>
      <c r="F376" s="90"/>
      <c r="G376" s="90"/>
      <c r="H376" s="90"/>
      <c r="I376" s="91"/>
    </row>
    <row r="377" spans="4:9" x14ac:dyDescent="0.25">
      <c r="D377" s="11"/>
      <c r="E377" s="7"/>
      <c r="F377" s="7"/>
      <c r="G377" s="7"/>
      <c r="H377" s="7"/>
      <c r="I377" s="12"/>
    </row>
    <row r="378" spans="4:9" x14ac:dyDescent="0.25">
      <c r="D378" s="11"/>
      <c r="E378" s="7"/>
      <c r="F378" s="7"/>
      <c r="G378" s="7"/>
      <c r="H378" s="7"/>
      <c r="I378" s="12"/>
    </row>
    <row r="379" spans="4:9" x14ac:dyDescent="0.25">
      <c r="D379" s="11"/>
      <c r="E379" s="7"/>
      <c r="F379" s="7"/>
      <c r="G379" s="7"/>
      <c r="H379" s="7"/>
      <c r="I379" s="12"/>
    </row>
    <row r="380" spans="4:9" x14ac:dyDescent="0.25">
      <c r="D380" s="11"/>
      <c r="E380" s="7"/>
      <c r="F380" s="7"/>
      <c r="G380" s="7"/>
      <c r="H380" s="7"/>
      <c r="I380" s="12"/>
    </row>
    <row r="381" spans="4:9" x14ac:dyDescent="0.25">
      <c r="D381" s="11"/>
      <c r="E381" s="7"/>
      <c r="F381" s="7"/>
      <c r="G381" s="7"/>
      <c r="H381" s="7"/>
      <c r="I381" s="12"/>
    </row>
    <row r="382" spans="4:9" x14ac:dyDescent="0.25">
      <c r="D382" s="11"/>
      <c r="E382" s="7"/>
      <c r="F382" s="7"/>
      <c r="G382" s="7"/>
      <c r="H382" s="7"/>
      <c r="I382" s="12"/>
    </row>
    <row r="383" spans="4:9" x14ac:dyDescent="0.25">
      <c r="D383" s="11"/>
      <c r="E383" s="7"/>
      <c r="F383" s="7"/>
      <c r="G383" s="7"/>
      <c r="H383" s="7"/>
      <c r="I383" s="12"/>
    </row>
    <row r="384" spans="4:9" x14ac:dyDescent="0.25">
      <c r="D384" s="11"/>
      <c r="E384" s="7"/>
      <c r="F384" s="7"/>
      <c r="G384" s="7"/>
      <c r="H384" s="7"/>
      <c r="I384" s="12"/>
    </row>
    <row r="385" spans="4:9" ht="15.75" thickBot="1" x14ac:dyDescent="0.3">
      <c r="D385" s="11"/>
      <c r="E385" s="7"/>
      <c r="F385" s="7"/>
      <c r="G385" s="7"/>
      <c r="H385" s="7"/>
      <c r="I385" s="12"/>
    </row>
    <row r="386" spans="4:9" x14ac:dyDescent="0.25">
      <c r="D386" s="10" t="s">
        <v>50</v>
      </c>
      <c r="E386" s="13">
        <v>42</v>
      </c>
      <c r="F386" s="13">
        <v>85</v>
      </c>
      <c r="G386" s="13">
        <v>87</v>
      </c>
      <c r="H386" s="13">
        <v>40</v>
      </c>
      <c r="I386" s="14">
        <f>SUM(E386:H386)</f>
        <v>254</v>
      </c>
    </row>
    <row r="387" spans="4:9" ht="15.75" thickBot="1" x14ac:dyDescent="0.3">
      <c r="D387" s="8" t="s">
        <v>9</v>
      </c>
      <c r="E387" s="9"/>
      <c r="F387" s="9"/>
      <c r="G387" s="9"/>
      <c r="H387" s="9"/>
      <c r="I387" s="26">
        <v>39.950000000000003</v>
      </c>
    </row>
    <row r="388" spans="4:9" ht="15.75" thickBot="1" x14ac:dyDescent="0.3">
      <c r="D388" s="23" t="s">
        <v>98</v>
      </c>
      <c r="E388" s="89" t="s">
        <v>71</v>
      </c>
      <c r="F388" s="90"/>
      <c r="G388" s="90"/>
      <c r="H388" s="90"/>
      <c r="I388" s="91"/>
    </row>
    <row r="389" spans="4:9" x14ac:dyDescent="0.25">
      <c r="D389" s="11"/>
      <c r="E389" s="7"/>
      <c r="F389" s="7"/>
      <c r="G389" s="7"/>
      <c r="H389" s="7"/>
      <c r="I389" s="12"/>
    </row>
    <row r="390" spans="4:9" x14ac:dyDescent="0.25">
      <c r="D390" s="11"/>
      <c r="E390" s="7"/>
      <c r="F390" s="7"/>
      <c r="G390" s="7"/>
      <c r="H390" s="7"/>
      <c r="I390" s="12"/>
    </row>
    <row r="391" spans="4:9" x14ac:dyDescent="0.25">
      <c r="D391" s="11"/>
      <c r="E391" s="7"/>
      <c r="F391" s="7"/>
      <c r="G391" s="7"/>
      <c r="H391" s="7"/>
      <c r="I391" s="12"/>
    </row>
    <row r="392" spans="4:9" x14ac:dyDescent="0.25">
      <c r="D392" s="11"/>
      <c r="E392" s="7"/>
      <c r="F392" s="7"/>
      <c r="G392" s="7"/>
      <c r="H392" s="7"/>
      <c r="I392" s="12"/>
    </row>
    <row r="393" spans="4:9" x14ac:dyDescent="0.25">
      <c r="D393" s="11"/>
      <c r="E393" s="7"/>
      <c r="F393" s="7"/>
      <c r="G393" s="7"/>
      <c r="H393" s="7"/>
      <c r="I393" s="12"/>
    </row>
    <row r="394" spans="4:9" x14ac:dyDescent="0.25">
      <c r="D394" s="11"/>
      <c r="E394" s="7"/>
      <c r="F394" s="7"/>
      <c r="G394" s="7"/>
      <c r="H394" s="7"/>
      <c r="I394" s="12"/>
    </row>
    <row r="395" spans="4:9" x14ac:dyDescent="0.25">
      <c r="D395" s="11"/>
      <c r="E395" s="7"/>
      <c r="F395" s="7"/>
      <c r="G395" s="7"/>
      <c r="H395" s="7"/>
      <c r="I395" s="12"/>
    </row>
    <row r="396" spans="4:9" x14ac:dyDescent="0.25">
      <c r="D396" s="11"/>
      <c r="E396" s="7"/>
      <c r="F396" s="7"/>
      <c r="G396" s="7"/>
      <c r="H396" s="7"/>
      <c r="I396" s="12"/>
    </row>
    <row r="397" spans="4:9" ht="15.75" thickBot="1" x14ac:dyDescent="0.3">
      <c r="D397" s="11"/>
      <c r="E397" s="7"/>
      <c r="F397" s="7"/>
      <c r="G397" s="7"/>
      <c r="H397" s="7"/>
      <c r="I397" s="12"/>
    </row>
    <row r="398" spans="4:9" x14ac:dyDescent="0.25">
      <c r="D398" s="10" t="s">
        <v>50</v>
      </c>
      <c r="E398" s="13">
        <v>27</v>
      </c>
      <c r="F398" s="13">
        <v>54</v>
      </c>
      <c r="G398" s="13">
        <v>56</v>
      </c>
      <c r="H398" s="13">
        <v>26</v>
      </c>
      <c r="I398" s="14">
        <f>SUM(E398:H398)</f>
        <v>163</v>
      </c>
    </row>
    <row r="399" spans="4:9" ht="15.75" thickBot="1" x14ac:dyDescent="0.3">
      <c r="D399" s="8" t="s">
        <v>9</v>
      </c>
      <c r="E399" s="9"/>
      <c r="F399" s="9"/>
      <c r="G399" s="9"/>
      <c r="H399" s="9"/>
      <c r="I399" s="26">
        <v>39.950000000000003</v>
      </c>
    </row>
    <row r="400" spans="4:9" ht="15.75" thickBot="1" x14ac:dyDescent="0.3">
      <c r="D400" s="23" t="s">
        <v>98</v>
      </c>
      <c r="E400" s="89" t="s">
        <v>73</v>
      </c>
      <c r="F400" s="90"/>
      <c r="G400" s="90"/>
      <c r="H400" s="90"/>
      <c r="I400" s="91"/>
    </row>
    <row r="401" spans="4:9" x14ac:dyDescent="0.25">
      <c r="D401" s="11"/>
      <c r="E401" s="7"/>
      <c r="F401" s="7"/>
      <c r="G401" s="7"/>
      <c r="H401" s="7"/>
      <c r="I401" s="12"/>
    </row>
    <row r="402" spans="4:9" x14ac:dyDescent="0.25">
      <c r="D402" s="11"/>
      <c r="E402" s="7"/>
      <c r="F402" s="7"/>
      <c r="G402" s="7"/>
      <c r="H402" s="7"/>
      <c r="I402" s="12"/>
    </row>
    <row r="403" spans="4:9" x14ac:dyDescent="0.25">
      <c r="D403" s="11"/>
      <c r="E403" s="7"/>
      <c r="F403" s="7"/>
      <c r="G403" s="7"/>
      <c r="H403" s="7"/>
      <c r="I403" s="12"/>
    </row>
    <row r="404" spans="4:9" x14ac:dyDescent="0.25">
      <c r="D404" s="11"/>
      <c r="E404" s="7"/>
      <c r="F404" s="7"/>
      <c r="G404" s="7"/>
      <c r="H404" s="7"/>
      <c r="I404" s="12"/>
    </row>
    <row r="405" spans="4:9" x14ac:dyDescent="0.25">
      <c r="D405" s="11"/>
      <c r="E405" s="7"/>
      <c r="F405" s="7"/>
      <c r="G405" s="7"/>
      <c r="H405" s="7"/>
      <c r="I405" s="12"/>
    </row>
    <row r="406" spans="4:9" x14ac:dyDescent="0.25">
      <c r="D406" s="11"/>
      <c r="E406" s="7"/>
      <c r="F406" s="7"/>
      <c r="G406" s="7"/>
      <c r="H406" s="7"/>
      <c r="I406" s="12"/>
    </row>
    <row r="407" spans="4:9" x14ac:dyDescent="0.25">
      <c r="D407" s="11"/>
      <c r="E407" s="7"/>
      <c r="F407" s="7"/>
      <c r="G407" s="7"/>
      <c r="H407" s="7"/>
      <c r="I407" s="12"/>
    </row>
    <row r="408" spans="4:9" x14ac:dyDescent="0.25">
      <c r="D408" s="11"/>
      <c r="E408" s="7"/>
      <c r="F408" s="7"/>
      <c r="G408" s="7"/>
      <c r="H408" s="7"/>
      <c r="I408" s="12"/>
    </row>
    <row r="409" spans="4:9" ht="15.75" customHeight="1" thickBot="1" x14ac:dyDescent="0.3">
      <c r="D409" s="11"/>
      <c r="E409" s="7"/>
      <c r="F409" s="7"/>
      <c r="G409" s="7"/>
      <c r="H409" s="7"/>
      <c r="I409" s="12"/>
    </row>
    <row r="410" spans="4:9" x14ac:dyDescent="0.25">
      <c r="D410" s="10" t="s">
        <v>51</v>
      </c>
      <c r="E410" s="13">
        <v>25</v>
      </c>
      <c r="F410" s="13">
        <v>58</v>
      </c>
      <c r="G410" s="13">
        <v>60</v>
      </c>
      <c r="H410" s="13">
        <v>25</v>
      </c>
      <c r="I410" s="14">
        <f>SUM(E410:H410)</f>
        <v>168</v>
      </c>
    </row>
    <row r="411" spans="4:9" ht="15.75" thickBot="1" x14ac:dyDescent="0.3">
      <c r="D411" s="8" t="s">
        <v>9</v>
      </c>
      <c r="E411" s="9"/>
      <c r="F411" s="9"/>
      <c r="G411" s="9"/>
      <c r="H411" s="9"/>
      <c r="I411" s="26">
        <v>39.950000000000003</v>
      </c>
    </row>
    <row r="412" spans="4:9" ht="15.75" thickBot="1" x14ac:dyDescent="0.3">
      <c r="D412" s="23" t="s">
        <v>98</v>
      </c>
      <c r="E412" s="89" t="s">
        <v>72</v>
      </c>
      <c r="F412" s="90"/>
      <c r="G412" s="90"/>
      <c r="H412" s="90"/>
      <c r="I412" s="91"/>
    </row>
    <row r="413" spans="4:9" x14ac:dyDescent="0.25">
      <c r="D413" s="11"/>
      <c r="E413" s="7"/>
      <c r="F413" s="7"/>
      <c r="G413" s="7"/>
      <c r="H413" s="7"/>
      <c r="I413" s="12"/>
    </row>
    <row r="414" spans="4:9" x14ac:dyDescent="0.25">
      <c r="D414" s="11"/>
      <c r="E414" s="7"/>
      <c r="F414" s="7"/>
      <c r="G414" s="7"/>
      <c r="H414" s="7"/>
      <c r="I414" s="12"/>
    </row>
    <row r="415" spans="4:9" x14ac:dyDescent="0.25">
      <c r="D415" s="11"/>
      <c r="E415" s="7"/>
      <c r="F415" s="7"/>
      <c r="G415" s="7"/>
      <c r="H415" s="7"/>
      <c r="I415" s="12"/>
    </row>
    <row r="416" spans="4:9" x14ac:dyDescent="0.25">
      <c r="D416" s="11"/>
      <c r="E416" s="7"/>
      <c r="F416" s="7"/>
      <c r="G416" s="7"/>
      <c r="H416" s="7"/>
      <c r="I416" s="12"/>
    </row>
    <row r="417" spans="4:9" x14ac:dyDescent="0.25">
      <c r="D417" s="11"/>
      <c r="E417" s="7"/>
      <c r="F417" s="7"/>
      <c r="G417" s="7"/>
      <c r="H417" s="7"/>
      <c r="I417" s="12"/>
    </row>
    <row r="418" spans="4:9" x14ac:dyDescent="0.25">
      <c r="D418" s="11"/>
      <c r="E418" s="7"/>
      <c r="F418" s="7"/>
      <c r="G418" s="7"/>
      <c r="H418" s="7"/>
      <c r="I418" s="12"/>
    </row>
    <row r="419" spans="4:9" x14ac:dyDescent="0.25">
      <c r="D419" s="11"/>
      <c r="E419" s="7"/>
      <c r="F419" s="7"/>
      <c r="G419" s="7"/>
      <c r="H419" s="7"/>
      <c r="I419" s="12"/>
    </row>
    <row r="420" spans="4:9" x14ac:dyDescent="0.25">
      <c r="D420" s="11"/>
      <c r="E420" s="7"/>
      <c r="F420" s="7"/>
      <c r="G420" s="7"/>
      <c r="H420" s="7"/>
      <c r="I420" s="12"/>
    </row>
    <row r="421" spans="4:9" ht="15.75" thickBot="1" x14ac:dyDescent="0.3">
      <c r="D421" s="11"/>
      <c r="E421" s="7"/>
      <c r="F421" s="7"/>
      <c r="G421" s="7"/>
      <c r="H421" s="7"/>
      <c r="I421" s="12"/>
    </row>
    <row r="422" spans="4:9" ht="15.75" thickBot="1" x14ac:dyDescent="0.3">
      <c r="D422" s="23"/>
      <c r="E422" s="24"/>
      <c r="F422" s="25"/>
      <c r="G422" s="25"/>
      <c r="H422" s="25"/>
      <c r="I422" s="66">
        <f>(I410+I398+I386+I374+I367)</f>
        <v>1217</v>
      </c>
    </row>
    <row r="423" spans="4:9" x14ac:dyDescent="0.25">
      <c r="D423" s="18"/>
      <c r="E423" s="18"/>
      <c r="F423" s="18"/>
      <c r="G423" s="18"/>
      <c r="H423" s="18"/>
      <c r="I423" s="19"/>
    </row>
    <row r="424" spans="4:9" x14ac:dyDescent="0.25">
      <c r="D424" s="18"/>
      <c r="E424" s="18"/>
      <c r="F424" s="18"/>
      <c r="G424" s="18"/>
      <c r="H424" s="18"/>
      <c r="I424" s="19"/>
    </row>
    <row r="425" spans="4:9" x14ac:dyDescent="0.25">
      <c r="D425" t="s">
        <v>90</v>
      </c>
    </row>
    <row r="426" spans="4:9" x14ac:dyDescent="0.25">
      <c r="D426" s="92" t="s">
        <v>54</v>
      </c>
      <c r="E426" s="93"/>
      <c r="F426" s="93"/>
      <c r="G426" s="93"/>
      <c r="H426" s="93"/>
      <c r="I426" s="94"/>
    </row>
    <row r="427" spans="4:9" x14ac:dyDescent="0.25">
      <c r="D427" s="95"/>
      <c r="E427" s="96"/>
      <c r="F427" s="96"/>
      <c r="G427" s="96"/>
      <c r="H427" s="96"/>
      <c r="I427" s="97"/>
    </row>
    <row r="428" spans="4:9" x14ac:dyDescent="0.25">
      <c r="D428" s="41" t="s">
        <v>6</v>
      </c>
      <c r="E428" s="41" t="s">
        <v>1</v>
      </c>
      <c r="F428" s="41" t="s">
        <v>2</v>
      </c>
      <c r="G428" s="41" t="s">
        <v>3</v>
      </c>
      <c r="H428" s="41" t="s">
        <v>4</v>
      </c>
      <c r="I428" s="42" t="s">
        <v>5</v>
      </c>
    </row>
    <row r="429" spans="4:9" ht="15.75" thickBot="1" x14ac:dyDescent="0.3">
      <c r="D429" s="41" t="s">
        <v>8</v>
      </c>
      <c r="E429" s="41">
        <v>1</v>
      </c>
      <c r="F429" s="41">
        <v>2</v>
      </c>
      <c r="G429" s="41">
        <v>2</v>
      </c>
      <c r="H429" s="41">
        <v>1</v>
      </c>
      <c r="I429" s="41">
        <f>SUM(E429:H429)</f>
        <v>6</v>
      </c>
    </row>
    <row r="430" spans="4:9" x14ac:dyDescent="0.25">
      <c r="D430" s="43" t="s">
        <v>25</v>
      </c>
      <c r="E430" s="44">
        <v>50</v>
      </c>
      <c r="F430" s="44">
        <v>122</v>
      </c>
      <c r="G430" s="44">
        <v>210</v>
      </c>
      <c r="H430" s="44">
        <v>52</v>
      </c>
      <c r="I430" s="45">
        <f>SUM(E430:H430)</f>
        <v>434</v>
      </c>
    </row>
    <row r="431" spans="4:9" ht="15.75" thickBot="1" x14ac:dyDescent="0.3">
      <c r="D431" s="46" t="s">
        <v>9</v>
      </c>
      <c r="E431" s="47"/>
      <c r="F431" s="47"/>
      <c r="G431" s="47"/>
      <c r="H431" s="47"/>
      <c r="I431" s="48">
        <v>39.950000000000003</v>
      </c>
    </row>
    <row r="432" spans="4:9" ht="15.75" thickBot="1" x14ac:dyDescent="0.3">
      <c r="D432" s="49" t="s">
        <v>98</v>
      </c>
      <c r="E432" s="106" t="s">
        <v>74</v>
      </c>
      <c r="F432" s="107"/>
      <c r="G432" s="107"/>
      <c r="H432" s="107"/>
      <c r="I432" s="108"/>
    </row>
    <row r="433" spans="4:9" x14ac:dyDescent="0.25">
      <c r="D433" s="50"/>
      <c r="E433" s="67"/>
      <c r="F433" s="68"/>
      <c r="G433" s="68"/>
      <c r="H433" s="68"/>
      <c r="I433" s="69"/>
    </row>
    <row r="434" spans="4:9" x14ac:dyDescent="0.25">
      <c r="D434" s="50"/>
      <c r="E434" s="67"/>
      <c r="F434" s="68"/>
      <c r="G434" s="68"/>
      <c r="H434" s="68"/>
      <c r="I434" s="69"/>
    </row>
    <row r="435" spans="4:9" x14ac:dyDescent="0.25">
      <c r="D435" s="50"/>
      <c r="E435" s="67"/>
      <c r="F435" s="68"/>
      <c r="G435" s="68"/>
      <c r="H435" s="68"/>
      <c r="I435" s="69"/>
    </row>
    <row r="436" spans="4:9" ht="15.75" thickBot="1" x14ac:dyDescent="0.3">
      <c r="D436" s="50"/>
      <c r="E436" s="67"/>
      <c r="F436" s="68"/>
      <c r="G436" s="68"/>
      <c r="H436" s="68"/>
      <c r="I436" s="69"/>
    </row>
    <row r="437" spans="4:9" x14ac:dyDescent="0.25">
      <c r="D437" s="43" t="s">
        <v>55</v>
      </c>
      <c r="E437" s="44">
        <v>24</v>
      </c>
      <c r="F437" s="44">
        <v>44</v>
      </c>
      <c r="G437" s="44">
        <v>41</v>
      </c>
      <c r="H437" s="44">
        <v>22</v>
      </c>
      <c r="I437" s="45">
        <f>SUM(E437:H437)</f>
        <v>131</v>
      </c>
    </row>
    <row r="438" spans="4:9" ht="15.75" thickBot="1" x14ac:dyDescent="0.3">
      <c r="D438" s="46" t="s">
        <v>9</v>
      </c>
      <c r="E438" s="47"/>
      <c r="F438" s="47"/>
      <c r="G438" s="47"/>
      <c r="H438" s="47"/>
      <c r="I438" s="48">
        <v>39.950000000000003</v>
      </c>
    </row>
    <row r="439" spans="4:9" ht="15.75" thickBot="1" x14ac:dyDescent="0.3">
      <c r="D439" s="49" t="s">
        <v>98</v>
      </c>
      <c r="E439" s="106" t="s">
        <v>74</v>
      </c>
      <c r="F439" s="107"/>
      <c r="G439" s="107"/>
      <c r="H439" s="107"/>
      <c r="I439" s="108"/>
    </row>
    <row r="440" spans="4:9" x14ac:dyDescent="0.25">
      <c r="D440" s="50"/>
      <c r="E440" s="67"/>
      <c r="F440" s="68"/>
      <c r="G440" s="68"/>
      <c r="H440" s="68"/>
      <c r="I440" s="69"/>
    </row>
    <row r="441" spans="4:9" x14ac:dyDescent="0.25">
      <c r="D441" s="50"/>
      <c r="E441" s="67"/>
      <c r="F441" s="68"/>
      <c r="G441" s="68"/>
      <c r="H441" s="68"/>
      <c r="I441" s="69"/>
    </row>
    <row r="442" spans="4:9" x14ac:dyDescent="0.25">
      <c r="D442" s="50"/>
      <c r="E442" s="67"/>
      <c r="F442" s="68"/>
      <c r="G442" s="68"/>
      <c r="H442" s="68"/>
      <c r="I442" s="69"/>
    </row>
    <row r="443" spans="4:9" x14ac:dyDescent="0.25">
      <c r="D443" s="50"/>
      <c r="E443" s="67"/>
      <c r="F443" s="68"/>
      <c r="G443" s="68"/>
      <c r="H443" s="68"/>
      <c r="I443" s="69"/>
    </row>
    <row r="444" spans="4:9" ht="15.75" thickBot="1" x14ac:dyDescent="0.3">
      <c r="D444" s="46"/>
      <c r="E444" s="70"/>
      <c r="F444" s="71"/>
      <c r="G444" s="71"/>
      <c r="H444" s="71"/>
      <c r="I444" s="72">
        <f>(I430+I437)</f>
        <v>565</v>
      </c>
    </row>
    <row r="448" spans="4:9" x14ac:dyDescent="0.25">
      <c r="D448" t="s">
        <v>91</v>
      </c>
    </row>
    <row r="449" spans="4:9" x14ac:dyDescent="0.25">
      <c r="D449" s="83" t="s">
        <v>56</v>
      </c>
      <c r="E449" s="84"/>
      <c r="F449" s="84"/>
      <c r="G449" s="84"/>
      <c r="H449" s="84"/>
      <c r="I449" s="85"/>
    </row>
    <row r="450" spans="4:9" x14ac:dyDescent="0.25">
      <c r="D450" s="86"/>
      <c r="E450" s="87"/>
      <c r="F450" s="87"/>
      <c r="G450" s="87"/>
      <c r="H450" s="87"/>
      <c r="I450" s="88"/>
    </row>
    <row r="451" spans="4:9" ht="31.5" x14ac:dyDescent="0.5">
      <c r="D451" s="1" t="s">
        <v>6</v>
      </c>
      <c r="E451" s="2" t="s">
        <v>1</v>
      </c>
      <c r="F451" s="2" t="s">
        <v>2</v>
      </c>
      <c r="G451" s="2" t="s">
        <v>3</v>
      </c>
      <c r="H451" s="2" t="s">
        <v>4</v>
      </c>
      <c r="I451" s="3" t="s">
        <v>5</v>
      </c>
    </row>
    <row r="452" spans="4:9" ht="15.75" thickBot="1" x14ac:dyDescent="0.3">
      <c r="D452" s="6" t="s">
        <v>8</v>
      </c>
      <c r="E452" s="6">
        <v>1</v>
      </c>
      <c r="F452" s="6">
        <v>2</v>
      </c>
      <c r="G452" s="6">
        <v>2</v>
      </c>
      <c r="H452" s="6">
        <v>1</v>
      </c>
      <c r="I452" s="6">
        <f>SUM(E452:H452)</f>
        <v>6</v>
      </c>
    </row>
    <row r="453" spans="4:9" x14ac:dyDescent="0.25">
      <c r="D453" s="10" t="s">
        <v>26</v>
      </c>
      <c r="E453" s="13">
        <v>45</v>
      </c>
      <c r="F453" s="13">
        <v>84</v>
      </c>
      <c r="G453" s="13">
        <v>82</v>
      </c>
      <c r="H453" s="13">
        <v>31</v>
      </c>
      <c r="I453" s="14">
        <f>SUM(E453:H453)</f>
        <v>242</v>
      </c>
    </row>
    <row r="454" spans="4:9" ht="15.75" thickBot="1" x14ac:dyDescent="0.3">
      <c r="D454" s="8" t="s">
        <v>9</v>
      </c>
      <c r="E454" s="9"/>
      <c r="F454" s="9"/>
      <c r="G454" s="9"/>
      <c r="H454" s="9"/>
      <c r="I454" s="26">
        <v>44.95</v>
      </c>
    </row>
    <row r="455" spans="4:9" ht="15.75" thickBot="1" x14ac:dyDescent="0.3">
      <c r="D455" s="23" t="s">
        <v>98</v>
      </c>
      <c r="E455" s="89" t="s">
        <v>75</v>
      </c>
      <c r="F455" s="90"/>
      <c r="G455" s="90"/>
      <c r="H455" s="90"/>
      <c r="I455" s="91"/>
    </row>
    <row r="456" spans="4:9" x14ac:dyDescent="0.25">
      <c r="D456" s="11"/>
      <c r="E456" s="15"/>
      <c r="F456" s="16"/>
      <c r="G456" s="16"/>
      <c r="H456" s="16"/>
      <c r="I456" s="17"/>
    </row>
    <row r="457" spans="4:9" x14ac:dyDescent="0.25">
      <c r="D457" s="11"/>
      <c r="E457" s="15"/>
      <c r="F457" s="16"/>
      <c r="G457" s="16"/>
      <c r="H457" s="16"/>
      <c r="I457" s="17"/>
    </row>
    <row r="458" spans="4:9" x14ac:dyDescent="0.25">
      <c r="D458" s="11"/>
      <c r="E458" s="15"/>
      <c r="F458" s="16"/>
      <c r="G458" s="16"/>
      <c r="H458" s="16"/>
      <c r="I458" s="17"/>
    </row>
    <row r="459" spans="4:9" ht="15.75" thickBot="1" x14ac:dyDescent="0.3">
      <c r="D459" s="11"/>
      <c r="E459" s="15"/>
      <c r="F459" s="16"/>
      <c r="G459" s="16"/>
      <c r="H459" s="16"/>
      <c r="I459" s="17"/>
    </row>
    <row r="460" spans="4:9" x14ac:dyDescent="0.25">
      <c r="D460" s="10" t="s">
        <v>26</v>
      </c>
      <c r="E460" s="13">
        <v>62</v>
      </c>
      <c r="F460" s="13">
        <v>99</v>
      </c>
      <c r="G460" s="13">
        <v>85</v>
      </c>
      <c r="H460" s="13">
        <v>25</v>
      </c>
      <c r="I460" s="14">
        <f>SUM(E460:H460)</f>
        <v>271</v>
      </c>
    </row>
    <row r="461" spans="4:9" ht="15.75" thickBot="1" x14ac:dyDescent="0.3">
      <c r="D461" s="8" t="s">
        <v>9</v>
      </c>
      <c r="E461" s="9"/>
      <c r="F461" s="9"/>
      <c r="G461" s="9"/>
      <c r="H461" s="9"/>
      <c r="I461" s="26">
        <v>44.95</v>
      </c>
    </row>
    <row r="462" spans="4:9" ht="15.75" thickBot="1" x14ac:dyDescent="0.3">
      <c r="D462" s="23" t="s">
        <v>98</v>
      </c>
      <c r="E462" s="89" t="s">
        <v>76</v>
      </c>
      <c r="F462" s="90"/>
      <c r="G462" s="90"/>
      <c r="H462" s="90"/>
      <c r="I462" s="91"/>
    </row>
    <row r="463" spans="4:9" x14ac:dyDescent="0.25">
      <c r="D463" s="11"/>
      <c r="E463" s="15"/>
      <c r="F463" s="16"/>
      <c r="G463" s="16"/>
      <c r="H463" s="16"/>
      <c r="I463" s="17"/>
    </row>
    <row r="464" spans="4:9" x14ac:dyDescent="0.25">
      <c r="D464" s="11"/>
      <c r="E464" s="15"/>
      <c r="F464" s="16"/>
      <c r="G464" s="16"/>
      <c r="H464" s="16"/>
      <c r="I464" s="17"/>
    </row>
    <row r="465" spans="4:9" x14ac:dyDescent="0.25">
      <c r="D465" s="11"/>
      <c r="E465" s="15"/>
      <c r="F465" s="16"/>
      <c r="G465" s="16"/>
      <c r="H465" s="16"/>
      <c r="I465" s="17"/>
    </row>
    <row r="466" spans="4:9" x14ac:dyDescent="0.25">
      <c r="D466" s="11"/>
      <c r="E466" s="15"/>
      <c r="F466" s="16"/>
      <c r="G466" s="16"/>
      <c r="H466" s="16"/>
      <c r="I466" s="17"/>
    </row>
    <row r="467" spans="4:9" ht="15.75" thickBot="1" x14ac:dyDescent="0.3">
      <c r="D467" s="8"/>
      <c r="E467" s="20"/>
      <c r="F467" s="21"/>
      <c r="G467" s="21"/>
      <c r="H467" s="21"/>
      <c r="I467" s="80">
        <f>(I453+I460)</f>
        <v>513</v>
      </c>
    </row>
    <row r="470" spans="4:9" x14ac:dyDescent="0.25">
      <c r="D470" t="s">
        <v>93</v>
      </c>
    </row>
    <row r="471" spans="4:9" x14ac:dyDescent="0.25">
      <c r="D471" s="83" t="s">
        <v>97</v>
      </c>
      <c r="E471" s="84"/>
      <c r="F471" s="84"/>
      <c r="G471" s="84"/>
      <c r="H471" s="84"/>
      <c r="I471" s="85"/>
    </row>
    <row r="472" spans="4:9" x14ac:dyDescent="0.25">
      <c r="D472" s="86"/>
      <c r="E472" s="87"/>
      <c r="F472" s="87"/>
      <c r="G472" s="87"/>
      <c r="H472" s="87"/>
      <c r="I472" s="88"/>
    </row>
    <row r="473" spans="4:9" ht="31.5" x14ac:dyDescent="0.5">
      <c r="D473" s="1" t="s">
        <v>6</v>
      </c>
      <c r="E473" s="2" t="s">
        <v>1</v>
      </c>
      <c r="F473" s="2" t="s">
        <v>2</v>
      </c>
      <c r="G473" s="2" t="s">
        <v>3</v>
      </c>
      <c r="H473" s="2" t="s">
        <v>4</v>
      </c>
      <c r="I473" s="3" t="s">
        <v>5</v>
      </c>
    </row>
    <row r="474" spans="4:9" ht="15.75" thickBot="1" x14ac:dyDescent="0.3">
      <c r="D474" s="6" t="s">
        <v>8</v>
      </c>
      <c r="E474" s="6">
        <v>1</v>
      </c>
      <c r="F474" s="6">
        <v>2</v>
      </c>
      <c r="G474" s="6">
        <v>2</v>
      </c>
      <c r="H474" s="6">
        <v>1</v>
      </c>
      <c r="I474" s="6">
        <f>SUM(E474:H474)</f>
        <v>6</v>
      </c>
    </row>
    <row r="475" spans="4:9" x14ac:dyDescent="0.25">
      <c r="D475" s="10" t="s">
        <v>94</v>
      </c>
      <c r="E475" s="13">
        <v>35</v>
      </c>
      <c r="F475" s="13">
        <v>70</v>
      </c>
      <c r="G475" s="13">
        <v>72</v>
      </c>
      <c r="H475" s="13">
        <v>37</v>
      </c>
      <c r="I475" s="14">
        <f>SUM(E475:H475)</f>
        <v>214</v>
      </c>
    </row>
    <row r="476" spans="4:9" ht="15.75" thickBot="1" x14ac:dyDescent="0.3">
      <c r="D476" s="8" t="s">
        <v>9</v>
      </c>
      <c r="E476" s="9"/>
      <c r="F476" s="9"/>
      <c r="G476" s="9"/>
      <c r="H476" s="9"/>
      <c r="I476" s="26">
        <v>34.950000000000003</v>
      </c>
    </row>
    <row r="477" spans="4:9" ht="15.75" thickBot="1" x14ac:dyDescent="0.3">
      <c r="D477" s="23" t="s">
        <v>98</v>
      </c>
      <c r="E477" s="89"/>
      <c r="F477" s="90"/>
      <c r="G477" s="90"/>
      <c r="H477" s="90"/>
      <c r="I477" s="91"/>
    </row>
    <row r="478" spans="4:9" x14ac:dyDescent="0.25">
      <c r="D478" s="11"/>
      <c r="E478" s="15"/>
      <c r="F478" s="16"/>
      <c r="G478" s="16"/>
      <c r="H478" s="16"/>
      <c r="I478" s="17"/>
    </row>
    <row r="479" spans="4:9" x14ac:dyDescent="0.25">
      <c r="D479" s="11"/>
      <c r="E479" s="15"/>
      <c r="F479" s="16"/>
      <c r="G479" s="16"/>
      <c r="H479" s="16"/>
      <c r="I479" s="17"/>
    </row>
    <row r="480" spans="4:9" x14ac:dyDescent="0.25">
      <c r="D480" s="11"/>
      <c r="E480" s="15"/>
      <c r="F480" s="16"/>
      <c r="G480" s="16"/>
      <c r="H480" s="16"/>
      <c r="I480" s="17"/>
    </row>
    <row r="481" spans="4:9" x14ac:dyDescent="0.25">
      <c r="D481" s="11"/>
      <c r="E481" s="15"/>
      <c r="F481" s="16"/>
      <c r="G481" s="16"/>
      <c r="H481" s="16"/>
      <c r="I481" s="17"/>
    </row>
    <row r="482" spans="4:9" ht="15.75" thickBot="1" x14ac:dyDescent="0.3">
      <c r="D482" s="8"/>
      <c r="E482" s="77"/>
      <c r="F482" s="78"/>
      <c r="G482" s="78"/>
      <c r="H482" s="78"/>
      <c r="I482" s="79">
        <v>214</v>
      </c>
    </row>
    <row r="487" spans="4:9" ht="26.25" x14ac:dyDescent="0.4">
      <c r="E487" s="82" t="s">
        <v>5</v>
      </c>
      <c r="F487" s="82"/>
      <c r="G487" s="82"/>
      <c r="H487" s="82"/>
      <c r="I487" s="81">
        <f>(I482+I467+I444+I422+I359+R344+I337+I322+I259+I244+I194+I144+R124+I108+I83)</f>
        <v>15000</v>
      </c>
    </row>
  </sheetData>
  <mergeCells count="64">
    <mergeCell ref="E477:I477"/>
    <mergeCell ref="E462:I462"/>
    <mergeCell ref="E455:I455"/>
    <mergeCell ref="N339:R339"/>
    <mergeCell ref="E376:I376"/>
    <mergeCell ref="E388:I388"/>
    <mergeCell ref="M326:R327"/>
    <mergeCell ref="D348:I349"/>
    <mergeCell ref="D363:I364"/>
    <mergeCell ref="N332:R332"/>
    <mergeCell ref="E354:I354"/>
    <mergeCell ref="E369:I369"/>
    <mergeCell ref="E101:I101"/>
    <mergeCell ref="E400:I400"/>
    <mergeCell ref="E412:I412"/>
    <mergeCell ref="E439:I439"/>
    <mergeCell ref="D426:I427"/>
    <mergeCell ref="E432:I432"/>
    <mergeCell ref="E300:I300"/>
    <mergeCell ref="E312:I312"/>
    <mergeCell ref="N50:R50"/>
    <mergeCell ref="N39:R39"/>
    <mergeCell ref="N27:R27"/>
    <mergeCell ref="N16:R16"/>
    <mergeCell ref="E93:I93"/>
    <mergeCell ref="E154:I154"/>
    <mergeCell ref="E161:I161"/>
    <mergeCell ref="E173:I173"/>
    <mergeCell ref="E185:I185"/>
    <mergeCell ref="M10:R11"/>
    <mergeCell ref="N72:R72"/>
    <mergeCell ref="N73:R73"/>
    <mergeCell ref="D10:I11"/>
    <mergeCell ref="D87:I88"/>
    <mergeCell ref="E16:I16"/>
    <mergeCell ref="E27:I27"/>
    <mergeCell ref="E39:I39"/>
    <mergeCell ref="E50:I50"/>
    <mergeCell ref="E62:I62"/>
    <mergeCell ref="E74:I74"/>
    <mergeCell ref="N62:R62"/>
    <mergeCell ref="D148:I149"/>
    <mergeCell ref="D112:I113"/>
    <mergeCell ref="M112:R113"/>
    <mergeCell ref="N118:R118"/>
    <mergeCell ref="E118:I118"/>
    <mergeCell ref="E130:I130"/>
    <mergeCell ref="E137:I137"/>
    <mergeCell ref="E487:H487"/>
    <mergeCell ref="D198:I199"/>
    <mergeCell ref="D248:I249"/>
    <mergeCell ref="E204:I204"/>
    <mergeCell ref="E211:I211"/>
    <mergeCell ref="E223:I223"/>
    <mergeCell ref="E235:I235"/>
    <mergeCell ref="E254:I254"/>
    <mergeCell ref="E269:I269"/>
    <mergeCell ref="E276:I276"/>
    <mergeCell ref="E288:I288"/>
    <mergeCell ref="E332:I332"/>
    <mergeCell ref="D263:I264"/>
    <mergeCell ref="D326:I327"/>
    <mergeCell ref="D449:I450"/>
    <mergeCell ref="D471:I472"/>
  </mergeCells>
  <pageMargins left="0" right="0" top="0" bottom="0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7:I33"/>
  <sheetViews>
    <sheetView topLeftCell="A2" workbookViewId="0">
      <selection activeCell="K21" sqref="K21"/>
    </sheetView>
  </sheetViews>
  <sheetFormatPr defaultRowHeight="15" x14ac:dyDescent="0.25"/>
  <cols>
    <col min="4" max="4" width="24.140625" bestFit="1" customWidth="1"/>
  </cols>
  <sheetData>
    <row r="7" spans="4:9" x14ac:dyDescent="0.25">
      <c r="D7" s="83" t="s">
        <v>92</v>
      </c>
      <c r="E7" s="84"/>
      <c r="F7" s="84"/>
      <c r="G7" s="84"/>
      <c r="H7" s="84"/>
      <c r="I7" s="85"/>
    </row>
    <row r="8" spans="4:9" x14ac:dyDescent="0.25">
      <c r="D8" s="86"/>
      <c r="E8" s="87"/>
      <c r="F8" s="87"/>
      <c r="G8" s="87"/>
      <c r="H8" s="87"/>
      <c r="I8" s="88"/>
    </row>
    <row r="9" spans="4:9" ht="31.5" x14ac:dyDescent="0.5">
      <c r="D9" s="1" t="s">
        <v>6</v>
      </c>
      <c r="E9" s="2" t="s">
        <v>1</v>
      </c>
      <c r="F9" s="2" t="s">
        <v>2</v>
      </c>
      <c r="G9" s="2" t="s">
        <v>3</v>
      </c>
      <c r="H9" s="2" t="s">
        <v>4</v>
      </c>
      <c r="I9" s="3" t="s">
        <v>5</v>
      </c>
    </row>
    <row r="10" spans="4:9" ht="15.75" thickBot="1" x14ac:dyDescent="0.3">
      <c r="D10" s="6" t="s">
        <v>0</v>
      </c>
      <c r="E10" s="6">
        <v>1</v>
      </c>
      <c r="F10" s="6">
        <v>2</v>
      </c>
      <c r="G10" s="6">
        <v>2</v>
      </c>
      <c r="H10" s="6">
        <v>1</v>
      </c>
      <c r="I10" s="6">
        <f>SUM(E10:H10)</f>
        <v>6</v>
      </c>
    </row>
    <row r="11" spans="4:9" x14ac:dyDescent="0.25">
      <c r="D11" s="10" t="s">
        <v>94</v>
      </c>
      <c r="E11" s="13">
        <v>10</v>
      </c>
      <c r="F11" s="13">
        <v>20</v>
      </c>
      <c r="G11" s="13">
        <v>20</v>
      </c>
      <c r="H11" s="13">
        <v>10</v>
      </c>
      <c r="I11" s="14">
        <f>SUM(E11:H11)</f>
        <v>60</v>
      </c>
    </row>
    <row r="12" spans="4:9" ht="15.75" thickBot="1" x14ac:dyDescent="0.3">
      <c r="D12" s="8" t="s">
        <v>9</v>
      </c>
      <c r="E12" s="9"/>
      <c r="F12" s="9"/>
      <c r="G12" s="9"/>
      <c r="H12" s="9"/>
      <c r="I12" s="26">
        <v>34.950000000000003</v>
      </c>
    </row>
    <row r="13" spans="4:9" ht="15.75" thickBot="1" x14ac:dyDescent="0.3">
      <c r="D13" s="23" t="s">
        <v>57</v>
      </c>
      <c r="E13" s="89"/>
      <c r="F13" s="90"/>
      <c r="G13" s="90"/>
      <c r="H13" s="90"/>
      <c r="I13" s="91"/>
    </row>
    <row r="14" spans="4:9" x14ac:dyDescent="0.25">
      <c r="D14" s="11"/>
      <c r="E14" s="15"/>
      <c r="F14" s="16"/>
      <c r="G14" s="16"/>
      <c r="H14" s="16"/>
      <c r="I14" s="17"/>
    </row>
    <row r="15" spans="4:9" x14ac:dyDescent="0.25">
      <c r="D15" s="11"/>
      <c r="E15" s="15"/>
      <c r="F15" s="16"/>
      <c r="G15" s="16"/>
      <c r="H15" s="16"/>
      <c r="I15" s="17"/>
    </row>
    <row r="16" spans="4:9" x14ac:dyDescent="0.25">
      <c r="D16" s="11"/>
      <c r="E16" s="15"/>
      <c r="F16" s="16"/>
      <c r="G16" s="16"/>
      <c r="H16" s="16"/>
      <c r="I16" s="17"/>
    </row>
    <row r="17" spans="4:9" x14ac:dyDescent="0.25">
      <c r="D17" s="11"/>
      <c r="E17" s="15"/>
      <c r="F17" s="16"/>
      <c r="G17" s="16"/>
      <c r="H17" s="16"/>
      <c r="I17" s="17"/>
    </row>
    <row r="18" spans="4:9" ht="15.75" thickBot="1" x14ac:dyDescent="0.3">
      <c r="D18" s="8" t="s">
        <v>7</v>
      </c>
      <c r="E18" s="109" t="s">
        <v>95</v>
      </c>
      <c r="F18" s="110"/>
      <c r="G18" s="110"/>
      <c r="H18" s="110"/>
      <c r="I18" s="111"/>
    </row>
    <row r="19" spans="4:9" x14ac:dyDescent="0.25">
      <c r="D19" s="4"/>
      <c r="E19" s="4"/>
      <c r="F19" s="4"/>
      <c r="G19" s="4"/>
      <c r="H19" s="4"/>
      <c r="I19" s="22">
        <v>60</v>
      </c>
    </row>
    <row r="21" spans="4:9" x14ac:dyDescent="0.25">
      <c r="D21" s="83" t="s">
        <v>92</v>
      </c>
      <c r="E21" s="84"/>
      <c r="F21" s="84"/>
      <c r="G21" s="84"/>
      <c r="H21" s="84"/>
      <c r="I21" s="85"/>
    </row>
    <row r="22" spans="4:9" x14ac:dyDescent="0.25">
      <c r="D22" s="86"/>
      <c r="E22" s="87"/>
      <c r="F22" s="87"/>
      <c r="G22" s="87"/>
      <c r="H22" s="87"/>
      <c r="I22" s="88"/>
    </row>
    <row r="23" spans="4:9" ht="31.5" x14ac:dyDescent="0.5">
      <c r="D23" s="1" t="s">
        <v>6</v>
      </c>
      <c r="E23" s="2" t="s">
        <v>1</v>
      </c>
      <c r="F23" s="2" t="s">
        <v>2</v>
      </c>
      <c r="G23" s="2" t="s">
        <v>3</v>
      </c>
      <c r="H23" s="2" t="s">
        <v>4</v>
      </c>
      <c r="I23" s="3" t="s">
        <v>5</v>
      </c>
    </row>
    <row r="24" spans="4:9" ht="15.75" thickBot="1" x14ac:dyDescent="0.3">
      <c r="D24" s="6" t="s">
        <v>0</v>
      </c>
      <c r="E24" s="6">
        <v>1</v>
      </c>
      <c r="F24" s="6">
        <v>2</v>
      </c>
      <c r="G24" s="6">
        <v>2</v>
      </c>
      <c r="H24" s="6">
        <v>1</v>
      </c>
      <c r="I24" s="6">
        <f>SUM(E24:H24)</f>
        <v>6</v>
      </c>
    </row>
    <row r="25" spans="4:9" x14ac:dyDescent="0.25">
      <c r="D25" s="10" t="s">
        <v>94</v>
      </c>
      <c r="E25" s="13">
        <v>10</v>
      </c>
      <c r="F25" s="13">
        <v>20</v>
      </c>
      <c r="G25" s="13">
        <v>20</v>
      </c>
      <c r="H25" s="13">
        <v>10</v>
      </c>
      <c r="I25" s="14">
        <f>SUM(E25:H25)</f>
        <v>60</v>
      </c>
    </row>
    <row r="26" spans="4:9" ht="15.75" thickBot="1" x14ac:dyDescent="0.3">
      <c r="D26" s="8" t="s">
        <v>9</v>
      </c>
      <c r="E26" s="9"/>
      <c r="F26" s="9"/>
      <c r="G26" s="9"/>
      <c r="H26" s="9"/>
      <c r="I26" s="26">
        <v>34.950000000000003</v>
      </c>
    </row>
    <row r="27" spans="4:9" ht="15.75" thickBot="1" x14ac:dyDescent="0.3">
      <c r="D27" s="23" t="s">
        <v>57</v>
      </c>
      <c r="E27" s="89"/>
      <c r="F27" s="90"/>
      <c r="G27" s="90"/>
      <c r="H27" s="90"/>
      <c r="I27" s="91"/>
    </row>
    <row r="28" spans="4:9" x14ac:dyDescent="0.25">
      <c r="D28" s="11"/>
      <c r="E28" s="15"/>
      <c r="F28" s="16"/>
      <c r="G28" s="16"/>
      <c r="H28" s="16"/>
      <c r="I28" s="17"/>
    </row>
    <row r="29" spans="4:9" x14ac:dyDescent="0.25">
      <c r="D29" s="11"/>
      <c r="E29" s="15"/>
      <c r="F29" s="16"/>
      <c r="G29" s="16"/>
      <c r="H29" s="16"/>
      <c r="I29" s="17"/>
    </row>
    <row r="30" spans="4:9" x14ac:dyDescent="0.25">
      <c r="D30" s="11"/>
      <c r="E30" s="15"/>
      <c r="F30" s="16"/>
      <c r="G30" s="16"/>
      <c r="H30" s="16"/>
      <c r="I30" s="17"/>
    </row>
    <row r="31" spans="4:9" x14ac:dyDescent="0.25">
      <c r="D31" s="11"/>
      <c r="E31" s="15"/>
      <c r="F31" s="16"/>
      <c r="G31" s="16"/>
      <c r="H31" s="16"/>
      <c r="I31" s="17"/>
    </row>
    <row r="32" spans="4:9" ht="15.75" thickBot="1" x14ac:dyDescent="0.3">
      <c r="D32" s="8" t="s">
        <v>7</v>
      </c>
      <c r="E32" s="109"/>
      <c r="F32" s="110"/>
      <c r="G32" s="110"/>
      <c r="H32" s="110"/>
      <c r="I32" s="111"/>
    </row>
    <row r="33" spans="4:9" x14ac:dyDescent="0.25">
      <c r="D33" s="4"/>
      <c r="E33" s="4"/>
      <c r="F33" s="4"/>
      <c r="G33" s="4"/>
      <c r="H33" s="4"/>
      <c r="I33" s="22">
        <v>60</v>
      </c>
    </row>
  </sheetData>
  <mergeCells count="6">
    <mergeCell ref="E32:I32"/>
    <mergeCell ref="D7:I8"/>
    <mergeCell ref="E13:I13"/>
    <mergeCell ref="E18:I18"/>
    <mergeCell ref="D21:I22"/>
    <mergeCell ref="E27:I2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Sayfa1</vt:lpstr>
      <vt:lpstr>Sayfa2</vt:lpstr>
      <vt:lpstr>Sayfa3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Viktor</cp:lastModifiedBy>
  <cp:lastPrinted>2013-12-20T08:57:29Z</cp:lastPrinted>
  <dcterms:created xsi:type="dcterms:W3CDTF">2013-05-19T12:33:11Z</dcterms:created>
  <dcterms:modified xsi:type="dcterms:W3CDTF">2014-03-10T09:18:57Z</dcterms:modified>
</cp:coreProperties>
</file>